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教學\成績\114-2\"/>
    </mc:Choice>
  </mc:AlternateContent>
  <xr:revisionPtr revIDLastSave="0" documentId="8_{0CC96E37-32A3-4180-9D5A-AA386C3DE9E8}" xr6:coauthVersionLast="47" xr6:coauthVersionMax="47" xr10:uidLastSave="{00000000-0000-0000-0000-000000000000}"/>
  <bookViews>
    <workbookView xWindow="-93" yWindow="-93" windowWidth="25786" windowHeight="13866" activeTab="2" xr2:uid="{00000000-000D-0000-FFFF-FFFF00000000}"/>
  </bookViews>
  <sheets>
    <sheet name="點名紀錄" sheetId="2" r:id="rId1"/>
    <sheet name="分組" sheetId="3" r:id="rId2"/>
    <sheet name="實驗安排" sheetId="5" r:id="rId3"/>
    <sheet name="Scor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A63" i="5"/>
  <c r="A64" i="5"/>
  <c r="A65" i="5"/>
  <c r="A62" i="5"/>
  <c r="A58" i="5"/>
  <c r="A59" i="5"/>
  <c r="A60" i="5"/>
  <c r="A57" i="5"/>
  <c r="A53" i="5"/>
  <c r="A54" i="5"/>
  <c r="A55" i="5"/>
  <c r="A52" i="5"/>
  <c r="A50" i="5"/>
  <c r="A49" i="5"/>
  <c r="A48" i="5"/>
  <c r="A47" i="5"/>
  <c r="A42" i="5"/>
  <c r="A43" i="5"/>
  <c r="A44" i="5"/>
  <c r="A45" i="5"/>
  <c r="A41" i="5"/>
  <c r="A36" i="5"/>
  <c r="A37" i="5"/>
  <c r="A38" i="5"/>
  <c r="A39" i="5"/>
  <c r="A30" i="5"/>
  <c r="A31" i="5"/>
  <c r="A32" i="5"/>
  <c r="A33" i="5"/>
  <c r="A29" i="5"/>
  <c r="A24" i="5"/>
  <c r="A25" i="5"/>
  <c r="A26" i="5"/>
  <c r="A27" i="5"/>
  <c r="A23" i="5"/>
  <c r="A18" i="5"/>
  <c r="A19" i="5"/>
  <c r="A20" i="5"/>
  <c r="A21" i="5"/>
  <c r="A17" i="5"/>
  <c r="A14" i="5"/>
  <c r="A15" i="5"/>
  <c r="A13" i="5"/>
  <c r="A35" i="5"/>
  <c r="A12" i="5"/>
  <c r="A11" i="5"/>
  <c r="A6" i="5"/>
  <c r="A7" i="5"/>
  <c r="A8" i="5"/>
  <c r="A9" i="5"/>
  <c r="C3" i="5"/>
  <c r="D3" i="5" s="1"/>
  <c r="E3" i="5" s="1"/>
  <c r="F3" i="5" s="1"/>
  <c r="G3" i="5" s="1"/>
  <c r="H3" i="5" s="1"/>
  <c r="I3" i="5" s="1"/>
  <c r="J3" i="5" s="1"/>
  <c r="K3" i="5" s="1"/>
  <c r="L3" i="5" s="1"/>
  <c r="C2" i="2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7" i="4"/>
  <c r="D2" i="2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</calcChain>
</file>

<file path=xl/sharedStrings.xml><?xml version="1.0" encoding="utf-8"?>
<sst xmlns="http://schemas.openxmlformats.org/spreadsheetml/2006/main" count="430" uniqueCount="162">
  <si>
    <t>國立虎尾科技大學</t>
  </si>
  <si>
    <t>114 學年度第 2 學期成績輸入表單</t>
  </si>
  <si>
    <t>四設計三乙</t>
  </si>
  <si>
    <t>(0730/42332/A4233102000080C0)-機械工程實驗(一)固力實驗 黃運琳(B03007)</t>
  </si>
  <si>
    <t>15%</t>
  </si>
  <si>
    <t>30%</t>
  </si>
  <si>
    <t>40%</t>
  </si>
  <si>
    <t>學號</t>
  </si>
  <si>
    <t>姓名</t>
  </si>
  <si>
    <t>日常考查</t>
  </si>
  <si>
    <t>日常考試</t>
  </si>
  <si>
    <t>期中成績</t>
  </si>
  <si>
    <t>期末考</t>
  </si>
  <si>
    <t>學期成績</t>
  </si>
  <si>
    <t>備註</t>
  </si>
  <si>
    <t>41223201</t>
  </si>
  <si>
    <t>李安琪(女)</t>
  </si>
  <si>
    <t>41223202</t>
  </si>
  <si>
    <t>林庭暄(女)</t>
  </si>
  <si>
    <t>41223203</t>
  </si>
  <si>
    <t>洪欣妤(女)</t>
  </si>
  <si>
    <t>41223205</t>
  </si>
  <si>
    <t>陳仙宸(女)</t>
  </si>
  <si>
    <t>41223206</t>
  </si>
  <si>
    <t>陳顗亘(女)</t>
  </si>
  <si>
    <t>41223207</t>
  </si>
  <si>
    <t>黃姵涵(女)</t>
  </si>
  <si>
    <t>41223208</t>
  </si>
  <si>
    <t>葉如意(女)</t>
  </si>
  <si>
    <t>41223209</t>
  </si>
  <si>
    <t>鄭佳青(女)</t>
  </si>
  <si>
    <t>41223211</t>
  </si>
  <si>
    <t>王凱瑞</t>
  </si>
  <si>
    <t>41223212</t>
  </si>
  <si>
    <t>古佾倢</t>
  </si>
  <si>
    <t>41223215</t>
  </si>
  <si>
    <t>吳承睿</t>
  </si>
  <si>
    <t>41223216</t>
  </si>
  <si>
    <t>吳昶霖</t>
  </si>
  <si>
    <t>41223217</t>
  </si>
  <si>
    <t>吳竣翔</t>
  </si>
  <si>
    <t>41223218</t>
  </si>
  <si>
    <t>呂鎮霖</t>
  </si>
  <si>
    <t>41223219</t>
  </si>
  <si>
    <t>李秉壕</t>
  </si>
  <si>
    <t>41223220</t>
  </si>
  <si>
    <t>李家綱</t>
  </si>
  <si>
    <t>41223221</t>
  </si>
  <si>
    <t>李紹瑋</t>
  </si>
  <si>
    <t>41223222</t>
  </si>
  <si>
    <t>周品智</t>
  </si>
  <si>
    <t>41223223</t>
  </si>
  <si>
    <t>林秉程</t>
  </si>
  <si>
    <t>41223224</t>
  </si>
  <si>
    <t>林柏嘉</t>
  </si>
  <si>
    <t>41223225</t>
  </si>
  <si>
    <t>林峻安</t>
  </si>
  <si>
    <t>41223226</t>
  </si>
  <si>
    <t>林堃燁</t>
  </si>
  <si>
    <t>41223227</t>
  </si>
  <si>
    <t>施宗廷</t>
  </si>
  <si>
    <t>41223228</t>
  </si>
  <si>
    <t>洪英毓</t>
  </si>
  <si>
    <t>41223229</t>
  </si>
  <si>
    <t>張益禎</t>
  </si>
  <si>
    <t>41223230</t>
  </si>
  <si>
    <t>張維哲</t>
  </si>
  <si>
    <t>41223231</t>
  </si>
  <si>
    <t>梁穎文</t>
  </si>
  <si>
    <t>41223232</t>
  </si>
  <si>
    <t>莊淯任</t>
  </si>
  <si>
    <t>41223233</t>
  </si>
  <si>
    <t>陳承逸(復)</t>
  </si>
  <si>
    <t>41223234</t>
  </si>
  <si>
    <t>陳奕廷</t>
  </si>
  <si>
    <t>41223235</t>
  </si>
  <si>
    <t>陳脩升</t>
  </si>
  <si>
    <t>41223236</t>
  </si>
  <si>
    <t>曾俊傑</t>
  </si>
  <si>
    <t>41223237</t>
  </si>
  <si>
    <t>黃信華</t>
  </si>
  <si>
    <t>41223238</t>
  </si>
  <si>
    <t>黃崇恩</t>
  </si>
  <si>
    <t>41223239</t>
  </si>
  <si>
    <t>黃瀚威</t>
  </si>
  <si>
    <t>41223240</t>
  </si>
  <si>
    <t>楊丞漢</t>
  </si>
  <si>
    <t>41223242</t>
  </si>
  <si>
    <t>葉嘉恩</t>
  </si>
  <si>
    <t>41223243</t>
  </si>
  <si>
    <t>廖耕毅</t>
  </si>
  <si>
    <t>41223244</t>
  </si>
  <si>
    <t>劉羽晨</t>
  </si>
  <si>
    <t>41223245</t>
  </si>
  <si>
    <t>劉曜誠</t>
  </si>
  <si>
    <t>41223246</t>
  </si>
  <si>
    <t>蔡登峰</t>
  </si>
  <si>
    <t>41223247</t>
  </si>
  <si>
    <t>鄭仰植</t>
  </si>
  <si>
    <t>41223248</t>
  </si>
  <si>
    <t>鄭閔冠</t>
  </si>
  <si>
    <t>41223249</t>
  </si>
  <si>
    <t>謝凱祐</t>
  </si>
  <si>
    <t>41223250</t>
  </si>
  <si>
    <t>羅巨庭</t>
  </si>
  <si>
    <t>41223251</t>
  </si>
  <si>
    <t>嚴翊銘</t>
  </si>
  <si>
    <t>41223253</t>
  </si>
  <si>
    <t>孫柏翰</t>
  </si>
  <si>
    <t>41223254</t>
  </si>
  <si>
    <t>曹崴翔</t>
  </si>
  <si>
    <t>41271217</t>
  </si>
  <si>
    <t>李羽皓</t>
  </si>
  <si>
    <t>41271237</t>
  </si>
  <si>
    <t>傅柏勛</t>
  </si>
  <si>
    <t>※
本
表
請
於
成
績
統
計
完
成
後
在
期
中
或
期
末
考
後
一
週
內
、
畢
業
考
後
三
天
內
傳
送
完
成
。
成
績
數
字
請
以
整
數
表
示
。</t>
  </si>
  <si>
    <t>※
上
傳
成
績
前
，
請
再
次
檢
視
學
期
成
績
欄
位
的
分
數
是
否
純
為
「
數
值
」
，
不
得
帶
有
公
式
，
避
免
成
績
上
傳
後
分
數
顯
示
異
常
。</t>
  </si>
  <si>
    <t>點名紀錄</t>
    <phoneticPr fontId="6" type="noConversion"/>
  </si>
  <si>
    <t>第一組</t>
    <phoneticPr fontId="6" type="noConversion"/>
  </si>
  <si>
    <t>第二組</t>
    <phoneticPr fontId="6" type="noConversion"/>
  </si>
  <si>
    <t>第三組</t>
    <phoneticPr fontId="6" type="noConversion"/>
  </si>
  <si>
    <t>第四組</t>
    <phoneticPr fontId="6" type="noConversion"/>
  </si>
  <si>
    <t>第五組</t>
    <phoneticPr fontId="6" type="noConversion"/>
  </si>
  <si>
    <t>第六組</t>
    <phoneticPr fontId="6" type="noConversion"/>
  </si>
  <si>
    <t>第七組</t>
    <phoneticPr fontId="6" type="noConversion"/>
  </si>
  <si>
    <t>第八組</t>
    <phoneticPr fontId="6" type="noConversion"/>
  </si>
  <si>
    <t>第九組</t>
    <phoneticPr fontId="6" type="noConversion"/>
  </si>
  <si>
    <t>第十組</t>
    <phoneticPr fontId="6" type="noConversion"/>
  </si>
  <si>
    <t>第十一組</t>
    <phoneticPr fontId="6" type="noConversion"/>
  </si>
  <si>
    <t>40823148</t>
  </si>
  <si>
    <t>韋誠昌(復)</t>
  </si>
  <si>
    <t>X</t>
    <phoneticPr fontId="6" type="noConversion"/>
  </si>
  <si>
    <t>X</t>
  </si>
  <si>
    <t>X</t>
    <phoneticPr fontId="6" type="noConversion"/>
  </si>
  <si>
    <t>公</t>
    <phoneticPr fontId="6" type="noConversion"/>
  </si>
  <si>
    <t>組別</t>
  </si>
  <si>
    <t>第一組</t>
  </si>
  <si>
    <t>遊星齒輪系與RecurDyn分析</t>
  </si>
  <si>
    <t>雙倍行程機構與RecurDyn分析</t>
  </si>
  <si>
    <t>振動計實驗與ANSYS分析</t>
  </si>
  <si>
    <t>Arduino自走車</t>
  </si>
  <si>
    <t>手提式激振器、閃頻計與ANSYS/WorkBench分析</t>
  </si>
  <si>
    <t>慧魚積木組與RecurDyn分析</t>
  </si>
  <si>
    <t>噪音計實驗</t>
  </si>
  <si>
    <t>無人機飛行積木與RecurDyn實驗</t>
  </si>
  <si>
    <t>拉伸實驗、硬度實驗、落球衝擊試驗與Ansys分析</t>
  </si>
  <si>
    <t>一個自由度有阻尼振動實驗</t>
  </si>
  <si>
    <t>數位衝擊實驗</t>
  </si>
  <si>
    <t>第二組</t>
  </si>
  <si>
    <t>第三組</t>
  </si>
  <si>
    <t>第四組</t>
  </si>
  <si>
    <t>第五組</t>
  </si>
  <si>
    <t>第六組</t>
  </si>
  <si>
    <t>第七組</t>
  </si>
  <si>
    <t>第八組</t>
  </si>
  <si>
    <t>第九組</t>
  </si>
  <si>
    <t>第十組</t>
  </si>
  <si>
    <t>第十一組</t>
  </si>
  <si>
    <t>(0730/42332/A4233102000080C0)-機械工程實驗(一)固力實驗 黃運琳(B03007)</t>
    <phoneticPr fontId="6" type="noConversion"/>
  </si>
  <si>
    <t>實驗開始</t>
    <phoneticPr fontId="6" type="noConversion"/>
  </si>
  <si>
    <t>實驗01_2026/04/07</t>
    <phoneticPr fontId="6" type="noConversion"/>
  </si>
  <si>
    <t>四設三乙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</si>
</sst>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8">
    <font>
      <sz val="10"/>
      <color rgb="FF000000"/>
      <name val="Calibri"/>
    </font>
    <font>
      <sz val="12"/>
      <color theme="1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9"/>
      <name val="細明體"/>
      <family val="3"/>
      <charset val="136"/>
    </font>
    <font>
      <sz val="10"/>
      <color rgb="FF000000"/>
      <name val="Microsoft JhengHei"/>
      <family val="2"/>
      <charset val="136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微軟正黑體"/>
      <family val="2"/>
      <charset val="136"/>
    </font>
    <font>
      <sz val="10"/>
      <color rgb="FF000000"/>
      <name val="Arial"/>
    </font>
    <font>
      <sz val="12"/>
      <color rgb="FF22222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000000"/>
      <name val="Microsoft JhengHei"/>
      <charset val="136"/>
    </font>
    <font>
      <sz val="12"/>
      <color rgb="FF000000"/>
      <name val="Microsoft JhengHei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0" fontId="11" fillId="0" borderId="0"/>
    <xf numFmtId="0" fontId="1" fillId="0" borderId="0">
      <alignment vertical="center"/>
    </xf>
  </cellStyleXfs>
  <cellXfs count="4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14" fontId="0" fillId="0" borderId="0" xfId="0" applyNumberFormat="1"/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0" fillId="0" borderId="2" xfId="0" applyNumberFormat="1" applyBorder="1"/>
    <xf numFmtId="0" fontId="9" fillId="0" borderId="0" xfId="1"/>
    <xf numFmtId="0" fontId="2" fillId="0" borderId="0" xfId="1" applyFont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14" fontId="9" fillId="0" borderId="0" xfId="0" applyNumberFormat="1" applyFont="1"/>
    <xf numFmtId="0" fontId="9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3" borderId="0" xfId="2" applyFont="1" applyFill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6" fillId="0" borderId="0" xfId="0" applyFont="1"/>
    <xf numFmtId="14" fontId="13" fillId="0" borderId="0" xfId="2" applyNumberFormat="1" applyFont="1" applyAlignment="1">
      <alignment horizontal="center" vertical="center"/>
    </xf>
    <xf numFmtId="0" fontId="13" fillId="2" borderId="0" xfId="2" applyFont="1" applyFill="1" applyAlignment="1">
      <alignment horizontal="center" vertical="center" wrapText="1"/>
    </xf>
    <xf numFmtId="0" fontId="9" fillId="0" borderId="0" xfId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4" fillId="0" borderId="0" xfId="2" applyNumberFormat="1" applyFont="1" applyAlignment="1">
      <alignment horizontal="center" vertical="center"/>
    </xf>
    <xf numFmtId="0" fontId="14" fillId="0" borderId="0" xfId="3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1" fillId="0" borderId="0" xfId="2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0" fontId="9" fillId="0" borderId="0" xfId="1"/>
    <xf numFmtId="0" fontId="4" fillId="0" borderId="0" xfId="1" applyFont="1" applyAlignment="1">
      <alignment horizontal="center" vertical="top" wrapText="1"/>
    </xf>
  </cellXfs>
  <cellStyles count="4">
    <cellStyle name="一般" xfId="0" builtinId="0"/>
    <cellStyle name="一般 2" xfId="1" xr:uid="{7E9F12E1-F601-4D79-9CE9-FABBEB745384}"/>
    <cellStyle name="一般 2 2" xfId="3" xr:uid="{5CD5A87A-88AF-44A8-B70A-27086AD70006}"/>
    <cellStyle name="一般 3" xfId="2" xr:uid="{CD90EF0F-2182-49EC-816B-1091A564AFE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wensn.com/index_cn.html" TargetMode="External"/><Relationship Id="rId18" Type="http://schemas.openxmlformats.org/officeDocument/2006/relationships/hyperlink" Target="https://www.khkgears.co.jp/tw/index.html" TargetMode="External"/><Relationship Id="rId26" Type="http://schemas.openxmlformats.org/officeDocument/2006/relationships/hyperlink" Target="https://www.khkgears.co.jp/tw/index.html" TargetMode="External"/><Relationship Id="rId3" Type="http://schemas.openxmlformats.org/officeDocument/2006/relationships/hyperlink" Target="http://140.130.17.58/lab.files/experiment/Forced-Undamped-Vibration.pdf" TargetMode="External"/><Relationship Id="rId21" Type="http://schemas.openxmlformats.org/officeDocument/2006/relationships/hyperlink" Target="https://www.khkgears.co.jp/tw/index.html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http://www.wensn.com/index_cn.html" TargetMode="External"/><Relationship Id="rId12" Type="http://schemas.openxmlformats.org/officeDocument/2006/relationships/hyperlink" Target="https://www.khkgears.co.jp/tw/index.html" TargetMode="External"/><Relationship Id="rId17" Type="http://schemas.openxmlformats.org/officeDocument/2006/relationships/hyperlink" Target="http://140.130.17.58/lab.files/experiment/Forced-Undamped-Vibration.pdf" TargetMode="External"/><Relationship Id="rId25" Type="http://schemas.openxmlformats.org/officeDocument/2006/relationships/hyperlink" Target="http://140.130.17.58/lab.files/experiment/Forced-Undamped-Vibration.pdf" TargetMode="External"/><Relationship Id="rId33" Type="http://schemas.openxmlformats.org/officeDocument/2006/relationships/hyperlink" Target="http://140.130.17.58/lab.files/experiment/Forced-Undamped-Vibration.pdf" TargetMode="External"/><Relationship Id="rId2" Type="http://schemas.openxmlformats.org/officeDocument/2006/relationships/hyperlink" Target="http://www.wensn.com/index_cn.html" TargetMode="External"/><Relationship Id="rId16" Type="http://schemas.openxmlformats.org/officeDocument/2006/relationships/hyperlink" Target="http://www.wensn.com/index_cn.html" TargetMode="External"/><Relationship Id="rId20" Type="http://schemas.openxmlformats.org/officeDocument/2006/relationships/hyperlink" Target="http://140.130.17.58/lab.files/experiment/Forced-Undamped-Vibration.pdf" TargetMode="External"/><Relationship Id="rId29" Type="http://schemas.openxmlformats.org/officeDocument/2006/relationships/hyperlink" Target="https://www.khkgears.co.jp/tw/index.html" TargetMode="External"/><Relationship Id="rId1" Type="http://schemas.openxmlformats.org/officeDocument/2006/relationships/hyperlink" Target="https://www.khkgears.co.jp/tw/index.html" TargetMode="External"/><Relationship Id="rId6" Type="http://schemas.openxmlformats.org/officeDocument/2006/relationships/hyperlink" Target="http://140.130.17.58/lab.files/experiment/Forced-Undamped-Vibration.pdf" TargetMode="External"/><Relationship Id="rId11" Type="http://schemas.openxmlformats.org/officeDocument/2006/relationships/hyperlink" Target="http://140.130.17.58/lab.files/experiment/Forced-Undamped-Vibration.pdf" TargetMode="External"/><Relationship Id="rId24" Type="http://schemas.openxmlformats.org/officeDocument/2006/relationships/hyperlink" Target="http://www.wensn.com/index_cn.html" TargetMode="External"/><Relationship Id="rId32" Type="http://schemas.openxmlformats.org/officeDocument/2006/relationships/hyperlink" Target="http://www.wensn.com/index_cn.html" TargetMode="External"/><Relationship Id="rId5" Type="http://schemas.openxmlformats.org/officeDocument/2006/relationships/hyperlink" Target="http://www.wensn.com/index_cn.html" TargetMode="External"/><Relationship Id="rId15" Type="http://schemas.openxmlformats.org/officeDocument/2006/relationships/hyperlink" Target="https://www.khkgears.co.jp/tw/index.html" TargetMode="External"/><Relationship Id="rId23" Type="http://schemas.openxmlformats.org/officeDocument/2006/relationships/hyperlink" Target="https://www.khkgears.co.jp/tw/index.html" TargetMode="External"/><Relationship Id="rId28" Type="http://schemas.openxmlformats.org/officeDocument/2006/relationships/hyperlink" Target="http://140.130.17.58/lab.files/experiment/Forced-Undamped-Vibration.pdf" TargetMode="External"/><Relationship Id="rId10" Type="http://schemas.openxmlformats.org/officeDocument/2006/relationships/hyperlink" Target="http://www.wensn.com/index_cn.html" TargetMode="External"/><Relationship Id="rId19" Type="http://schemas.openxmlformats.org/officeDocument/2006/relationships/hyperlink" Target="http://www.wensn.com/index_cn.html" TargetMode="External"/><Relationship Id="rId31" Type="http://schemas.openxmlformats.org/officeDocument/2006/relationships/hyperlink" Target="https://www.khkgears.co.jp/tw/index.html" TargetMode="External"/><Relationship Id="rId4" Type="http://schemas.openxmlformats.org/officeDocument/2006/relationships/hyperlink" Target="https://www.khkgears.co.jp/tw/index.html" TargetMode="External"/><Relationship Id="rId9" Type="http://schemas.openxmlformats.org/officeDocument/2006/relationships/hyperlink" Target="https://www.khkgears.co.jp/tw/index.html" TargetMode="External"/><Relationship Id="rId14" Type="http://schemas.openxmlformats.org/officeDocument/2006/relationships/hyperlink" Target="http://140.130.17.58/lab.files/experiment/Forced-Undamped-Vibration.pdf" TargetMode="External"/><Relationship Id="rId22" Type="http://schemas.openxmlformats.org/officeDocument/2006/relationships/hyperlink" Target="http://140.130.17.58/lab.files/experiment/Forced-Undamped-Vibration.pdf" TargetMode="External"/><Relationship Id="rId27" Type="http://schemas.openxmlformats.org/officeDocument/2006/relationships/hyperlink" Target="http://www.wensn.com/index_cn.html" TargetMode="External"/><Relationship Id="rId30" Type="http://schemas.openxmlformats.org/officeDocument/2006/relationships/hyperlink" Target="http://www.wensn.com/index_cn.html" TargetMode="External"/><Relationship Id="rId8" Type="http://schemas.openxmlformats.org/officeDocument/2006/relationships/hyperlink" Target="http://140.130.17.58/lab.files/experiment/Forced-Undamped-Vibratio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C887-FA4E-4BC1-B27D-B978443F8884}">
  <dimension ref="A1:W53"/>
  <sheetViews>
    <sheetView workbookViewId="0">
      <selection activeCell="E20" sqref="E20"/>
    </sheetView>
  </sheetViews>
  <sheetFormatPr defaultRowHeight="13"/>
  <cols>
    <col min="1" max="1" width="9.1328125" bestFit="1" customWidth="1"/>
    <col min="2" max="2" width="10.19921875" hidden="1" customWidth="1"/>
    <col min="3" max="3" width="9.1328125" bestFit="1" customWidth="1"/>
    <col min="4" max="7" width="10.1328125" bestFit="1" customWidth="1"/>
    <col min="8" max="8" width="9.1328125" bestFit="1" customWidth="1"/>
    <col min="9" max="11" width="10.1328125" bestFit="1" customWidth="1"/>
    <col min="12" max="12" width="9.1328125" bestFit="1" customWidth="1"/>
    <col min="13" max="15" width="10.1328125" bestFit="1" customWidth="1"/>
    <col min="16" max="17" width="9.1328125" bestFit="1" customWidth="1"/>
    <col min="18" max="20" width="10.1328125" bestFit="1" customWidth="1"/>
  </cols>
  <sheetData>
    <row r="1" spans="1:23">
      <c r="A1" s="3" t="s">
        <v>117</v>
      </c>
      <c r="H1" s="26" t="s">
        <v>159</v>
      </c>
    </row>
    <row r="2" spans="1:23" ht="13.7">
      <c r="A2" s="1" t="s">
        <v>7</v>
      </c>
      <c r="B2" s="5" t="s">
        <v>8</v>
      </c>
      <c r="C2" s="7">
        <f>DATE(2026,3,3)</f>
        <v>46084</v>
      </c>
      <c r="D2" s="7">
        <f>C2+7</f>
        <v>46091</v>
      </c>
      <c r="E2" s="7">
        <f t="shared" ref="E2:S2" si="0">D2+7</f>
        <v>46098</v>
      </c>
      <c r="F2" s="7">
        <f t="shared" si="0"/>
        <v>46105</v>
      </c>
      <c r="G2" s="7">
        <f t="shared" si="0"/>
        <v>46112</v>
      </c>
      <c r="H2" s="7">
        <f t="shared" si="0"/>
        <v>46119</v>
      </c>
      <c r="I2" s="7">
        <f t="shared" si="0"/>
        <v>46126</v>
      </c>
      <c r="J2" s="7">
        <f t="shared" si="0"/>
        <v>46133</v>
      </c>
      <c r="K2" s="7">
        <f t="shared" si="0"/>
        <v>46140</v>
      </c>
      <c r="L2" s="7">
        <f t="shared" si="0"/>
        <v>46147</v>
      </c>
      <c r="M2" s="7">
        <f t="shared" si="0"/>
        <v>46154</v>
      </c>
      <c r="N2" s="7">
        <f t="shared" si="0"/>
        <v>46161</v>
      </c>
      <c r="O2" s="7">
        <f t="shared" si="0"/>
        <v>46168</v>
      </c>
      <c r="P2" s="7">
        <f t="shared" si="0"/>
        <v>46175</v>
      </c>
      <c r="Q2" s="7">
        <f t="shared" si="0"/>
        <v>46182</v>
      </c>
      <c r="R2" s="7">
        <f t="shared" si="0"/>
        <v>46189</v>
      </c>
      <c r="S2" s="7">
        <f t="shared" si="0"/>
        <v>46196</v>
      </c>
      <c r="T2">
        <v>1</v>
      </c>
      <c r="U2" s="4"/>
      <c r="V2" s="4"/>
      <c r="W2" s="4"/>
    </row>
    <row r="3" spans="1:23">
      <c r="A3" s="13" t="s">
        <v>129</v>
      </c>
      <c r="B3" s="5"/>
      <c r="C3" s="16" t="s">
        <v>131</v>
      </c>
      <c r="D3" s="17" t="s">
        <v>132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5" t="s">
        <v>131</v>
      </c>
      <c r="U3" s="4"/>
      <c r="V3" s="4"/>
      <c r="W3" s="4"/>
    </row>
    <row r="4" spans="1:23">
      <c r="A4" s="2" t="s">
        <v>15</v>
      </c>
      <c r="B4" s="6" t="s">
        <v>16</v>
      </c>
      <c r="C4" s="18">
        <v>1</v>
      </c>
      <c r="D4" s="17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3">
      <c r="A5" s="2" t="s">
        <v>17</v>
      </c>
      <c r="B5" s="6" t="s">
        <v>18</v>
      </c>
      <c r="C5" s="18">
        <v>1</v>
      </c>
      <c r="D5" s="17">
        <v>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23">
      <c r="A6" s="2" t="s">
        <v>19</v>
      </c>
      <c r="B6" s="6" t="s">
        <v>20</v>
      </c>
      <c r="C6" s="18">
        <v>1</v>
      </c>
      <c r="D6" s="16" t="s">
        <v>133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23">
      <c r="A7" s="2" t="s">
        <v>21</v>
      </c>
      <c r="B7" s="6" t="s">
        <v>22</v>
      </c>
      <c r="C7" s="18">
        <v>1</v>
      </c>
      <c r="D7" s="17">
        <v>1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3">
      <c r="A8" s="2" t="s">
        <v>23</v>
      </c>
      <c r="B8" s="6" t="s">
        <v>24</v>
      </c>
      <c r="C8" s="18">
        <v>1</v>
      </c>
      <c r="D8" s="17">
        <v>1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23">
      <c r="A9" s="2" t="s">
        <v>25</v>
      </c>
      <c r="B9" s="6" t="s">
        <v>26</v>
      </c>
      <c r="C9" s="18">
        <v>1</v>
      </c>
      <c r="D9" s="17">
        <v>1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23">
      <c r="A10" s="2" t="s">
        <v>27</v>
      </c>
      <c r="B10" s="6" t="s">
        <v>28</v>
      </c>
      <c r="C10" s="18">
        <v>1</v>
      </c>
      <c r="D10" s="17">
        <v>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23">
      <c r="A11" s="2" t="s">
        <v>29</v>
      </c>
      <c r="B11" s="6" t="s">
        <v>30</v>
      </c>
      <c r="C11" s="18">
        <v>1</v>
      </c>
      <c r="D11" s="17">
        <v>1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23">
      <c r="A12" s="2" t="s">
        <v>31</v>
      </c>
      <c r="B12" s="6" t="s">
        <v>32</v>
      </c>
      <c r="C12" s="18">
        <v>1</v>
      </c>
      <c r="D12" s="17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23">
      <c r="A13" s="2" t="s">
        <v>33</v>
      </c>
      <c r="B13" s="6" t="s">
        <v>34</v>
      </c>
      <c r="C13" s="18">
        <v>1</v>
      </c>
      <c r="D13" s="17">
        <v>1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23">
      <c r="A14" s="2" t="s">
        <v>35</v>
      </c>
      <c r="B14" s="6" t="s">
        <v>36</v>
      </c>
      <c r="C14" s="18">
        <v>1</v>
      </c>
      <c r="D14" s="17">
        <v>1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23">
      <c r="A15" s="2" t="s">
        <v>37</v>
      </c>
      <c r="B15" s="6" t="s">
        <v>38</v>
      </c>
      <c r="C15" s="18">
        <v>1</v>
      </c>
      <c r="D15" s="17">
        <v>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3">
      <c r="A16" s="2" t="s">
        <v>39</v>
      </c>
      <c r="B16" s="6" t="s">
        <v>40</v>
      </c>
      <c r="C16" s="18">
        <v>1</v>
      </c>
      <c r="D16" s="16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>
      <c r="A17" s="2" t="s">
        <v>41</v>
      </c>
      <c r="B17" s="6" t="s">
        <v>42</v>
      </c>
      <c r="C17" s="18">
        <v>1</v>
      </c>
      <c r="D17" s="17">
        <v>1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>
      <c r="A18" s="2" t="s">
        <v>43</v>
      </c>
      <c r="B18" s="6" t="s">
        <v>44</v>
      </c>
      <c r="C18" s="19" t="s">
        <v>131</v>
      </c>
      <c r="D18" s="17">
        <v>1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>
      <c r="A19" s="2" t="s">
        <v>45</v>
      </c>
      <c r="B19" s="6" t="s">
        <v>46</v>
      </c>
      <c r="C19" s="18">
        <v>1</v>
      </c>
      <c r="D19" s="16">
        <v>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>
      <c r="A20" s="2" t="s">
        <v>47</v>
      </c>
      <c r="B20" s="6" t="s">
        <v>48</v>
      </c>
      <c r="C20" s="18">
        <v>1</v>
      </c>
      <c r="D20" s="17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>
      <c r="A21" s="2" t="s">
        <v>49</v>
      </c>
      <c r="B21" s="6" t="s">
        <v>50</v>
      </c>
      <c r="C21" s="18">
        <v>1</v>
      </c>
      <c r="D21" s="17">
        <v>1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>
      <c r="A22" s="2" t="s">
        <v>51</v>
      </c>
      <c r="B22" s="6" t="s">
        <v>52</v>
      </c>
      <c r="C22" s="18">
        <v>1</v>
      </c>
      <c r="D22" s="17">
        <v>1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>
      <c r="A23" s="2" t="s">
        <v>53</v>
      </c>
      <c r="B23" s="6" t="s">
        <v>54</v>
      </c>
      <c r="C23" s="18">
        <v>1</v>
      </c>
      <c r="D23" s="17">
        <v>1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>
      <c r="A24" s="2" t="s">
        <v>55</v>
      </c>
      <c r="B24" s="6" t="s">
        <v>56</v>
      </c>
      <c r="C24" s="18">
        <v>1</v>
      </c>
      <c r="D24" s="17">
        <v>1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>
      <c r="A25" s="2" t="s">
        <v>57</v>
      </c>
      <c r="B25" s="6" t="s">
        <v>58</v>
      </c>
      <c r="C25" s="18">
        <v>1</v>
      </c>
      <c r="D25" s="17">
        <v>1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>
      <c r="A26" s="2" t="s">
        <v>59</v>
      </c>
      <c r="B26" s="6" t="s">
        <v>60</v>
      </c>
      <c r="C26" s="18">
        <v>1</v>
      </c>
      <c r="D26" s="17">
        <v>1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19">
      <c r="A27" s="2" t="s">
        <v>61</v>
      </c>
      <c r="B27" s="6" t="s">
        <v>62</v>
      </c>
      <c r="C27" s="18">
        <v>1</v>
      </c>
      <c r="D27" s="17">
        <v>1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>
      <c r="A28" s="2" t="s">
        <v>63</v>
      </c>
      <c r="B28" s="6" t="s">
        <v>64</v>
      </c>
      <c r="C28" s="19" t="s">
        <v>131</v>
      </c>
      <c r="D28" s="17">
        <v>1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>
      <c r="A29" s="2" t="s">
        <v>65</v>
      </c>
      <c r="B29" s="6" t="s">
        <v>66</v>
      </c>
      <c r="C29" s="18">
        <v>1</v>
      </c>
      <c r="D29" s="17">
        <v>1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>
      <c r="A30" s="2" t="s">
        <v>67</v>
      </c>
      <c r="B30" s="6" t="s">
        <v>68</v>
      </c>
      <c r="C30" s="18">
        <v>1</v>
      </c>
      <c r="D30" s="17">
        <v>1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>
      <c r="A31" s="2" t="s">
        <v>69</v>
      </c>
      <c r="B31" s="6" t="s">
        <v>70</v>
      </c>
      <c r="C31" s="18">
        <v>1</v>
      </c>
      <c r="D31" s="17">
        <v>1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>
      <c r="A32" s="2" t="s">
        <v>71</v>
      </c>
      <c r="B32" s="6" t="s">
        <v>72</v>
      </c>
      <c r="C32" s="18">
        <v>1</v>
      </c>
      <c r="D32" s="17">
        <v>1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>
      <c r="A33" s="2" t="s">
        <v>73</v>
      </c>
      <c r="B33" s="6" t="s">
        <v>74</v>
      </c>
      <c r="C33" s="18">
        <v>1</v>
      </c>
      <c r="D33" s="17">
        <v>1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>
      <c r="A34" s="2" t="s">
        <v>75</v>
      </c>
      <c r="B34" s="6" t="s">
        <v>76</v>
      </c>
      <c r="C34" s="18">
        <v>1</v>
      </c>
      <c r="D34" s="17">
        <v>1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>
      <c r="A35" s="2" t="s">
        <v>77</v>
      </c>
      <c r="B35" s="6" t="s">
        <v>78</v>
      </c>
      <c r="C35" s="18">
        <v>1</v>
      </c>
      <c r="D35" s="17">
        <v>1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>
      <c r="A36" s="2" t="s">
        <v>79</v>
      </c>
      <c r="B36" s="6" t="s">
        <v>80</v>
      </c>
      <c r="C36" s="18">
        <v>1</v>
      </c>
      <c r="D36" s="17">
        <v>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>
      <c r="A37" s="2" t="s">
        <v>81</v>
      </c>
      <c r="B37" s="6" t="s">
        <v>82</v>
      </c>
      <c r="C37" s="18">
        <v>1</v>
      </c>
      <c r="D37" s="17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>
      <c r="A38" s="2" t="s">
        <v>83</v>
      </c>
      <c r="B38" s="6" t="s">
        <v>84</v>
      </c>
      <c r="C38" s="18">
        <v>1</v>
      </c>
      <c r="D38" s="17">
        <v>1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>
      <c r="A39" s="2" t="s">
        <v>85</v>
      </c>
      <c r="B39" s="6" t="s">
        <v>86</v>
      </c>
      <c r="C39" s="18">
        <v>1</v>
      </c>
      <c r="D39" s="17">
        <v>1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>
      <c r="A40" s="2" t="s">
        <v>87</v>
      </c>
      <c r="B40" s="6" t="s">
        <v>88</v>
      </c>
      <c r="C40" s="18">
        <v>1</v>
      </c>
      <c r="D40" s="17">
        <v>1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>
      <c r="A41" s="2" t="s">
        <v>89</v>
      </c>
      <c r="B41" s="6" t="s">
        <v>90</v>
      </c>
      <c r="C41" s="18">
        <v>1</v>
      </c>
      <c r="D41" s="17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>
      <c r="A42" s="2" t="s">
        <v>91</v>
      </c>
      <c r="B42" s="6" t="s">
        <v>92</v>
      </c>
      <c r="C42" s="18">
        <v>1</v>
      </c>
      <c r="D42" s="17">
        <v>1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>
      <c r="A43" s="2" t="s">
        <v>93</v>
      </c>
      <c r="B43" s="6" t="s">
        <v>94</v>
      </c>
      <c r="C43" s="18">
        <v>1</v>
      </c>
      <c r="D43" s="17">
        <v>1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>
      <c r="A44" s="2" t="s">
        <v>95</v>
      </c>
      <c r="B44" s="6" t="s">
        <v>96</v>
      </c>
      <c r="C44" s="18">
        <v>1</v>
      </c>
      <c r="D44" s="17">
        <v>1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>
      <c r="A45" s="2" t="s">
        <v>97</v>
      </c>
      <c r="B45" s="6" t="s">
        <v>98</v>
      </c>
      <c r="C45" s="18">
        <v>1</v>
      </c>
      <c r="D45" s="17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>
      <c r="A46" s="2" t="s">
        <v>99</v>
      </c>
      <c r="B46" s="6" t="s">
        <v>100</v>
      </c>
      <c r="C46" s="20" t="s">
        <v>134</v>
      </c>
      <c r="D46" s="17">
        <v>1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>
      <c r="A47" s="2" t="s">
        <v>101</v>
      </c>
      <c r="B47" s="6" t="s">
        <v>102</v>
      </c>
      <c r="C47" s="18">
        <v>1</v>
      </c>
      <c r="D47" s="17">
        <v>1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>
      <c r="A48" s="2" t="s">
        <v>103</v>
      </c>
      <c r="B48" s="6" t="s">
        <v>104</v>
      </c>
      <c r="C48" s="18">
        <v>1</v>
      </c>
      <c r="D48" s="17">
        <v>1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>
      <c r="A49" s="2" t="s">
        <v>105</v>
      </c>
      <c r="B49" s="6" t="s">
        <v>106</v>
      </c>
      <c r="C49" s="18">
        <v>1</v>
      </c>
      <c r="D49" s="17">
        <v>1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>
      <c r="A50" s="2" t="s">
        <v>107</v>
      </c>
      <c r="B50" s="6" t="s">
        <v>108</v>
      </c>
      <c r="C50" s="18">
        <v>1</v>
      </c>
      <c r="D50" s="17">
        <v>1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>
      <c r="A51" s="2" t="s">
        <v>109</v>
      </c>
      <c r="B51" s="6" t="s">
        <v>110</v>
      </c>
      <c r="C51" s="18">
        <v>1</v>
      </c>
      <c r="D51" s="17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>
      <c r="A52" s="2" t="s">
        <v>111</v>
      </c>
      <c r="B52" s="6" t="s">
        <v>112</v>
      </c>
      <c r="C52" s="18">
        <v>1</v>
      </c>
      <c r="D52" s="17">
        <v>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>
      <c r="A53" s="2" t="s">
        <v>113</v>
      </c>
      <c r="B53" s="6" t="s">
        <v>114</v>
      </c>
      <c r="C53" s="18">
        <v>1</v>
      </c>
      <c r="D53" s="17">
        <v>1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</sheetData>
  <phoneticPr fontId="6" type="noConversion"/>
  <dataValidations count="1">
    <dataValidation type="list" allowBlank="1" showInputMessage="1" sqref="D3:S53" xr:uid="{8AC74AD4-110C-49FD-8DCA-C206E2C251BC}">
      <formula1>$T$2:$T$3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CBB4-52C2-4CFD-B785-B117233D83EF}">
  <dimension ref="A1:N51"/>
  <sheetViews>
    <sheetView workbookViewId="0">
      <selection activeCell="D15" sqref="D15"/>
    </sheetView>
  </sheetViews>
  <sheetFormatPr defaultRowHeight="13"/>
  <sheetData>
    <row r="1" spans="1:14">
      <c r="A1" s="3" t="s">
        <v>118</v>
      </c>
      <c r="B1" s="3" t="s">
        <v>119</v>
      </c>
      <c r="C1" s="3" t="s">
        <v>120</v>
      </c>
      <c r="D1" s="3" t="s">
        <v>121</v>
      </c>
      <c r="E1" s="3" t="s">
        <v>122</v>
      </c>
      <c r="F1" s="3" t="s">
        <v>123</v>
      </c>
      <c r="G1" s="3" t="s">
        <v>124</v>
      </c>
      <c r="H1" s="3" t="s">
        <v>125</v>
      </c>
      <c r="I1" s="3" t="s">
        <v>126</v>
      </c>
      <c r="J1" s="3" t="s">
        <v>127</v>
      </c>
      <c r="K1" s="3" t="s">
        <v>128</v>
      </c>
      <c r="M1" s="21"/>
      <c r="N1" s="21"/>
    </row>
    <row r="2" spans="1:14">
      <c r="A2" t="s">
        <v>69</v>
      </c>
      <c r="B2" t="s">
        <v>113</v>
      </c>
      <c r="C2" t="s">
        <v>23</v>
      </c>
      <c r="D2" t="s">
        <v>31</v>
      </c>
      <c r="E2" t="s">
        <v>51</v>
      </c>
      <c r="F2" t="s">
        <v>19</v>
      </c>
      <c r="G2" t="s">
        <v>59</v>
      </c>
      <c r="H2" t="s">
        <v>21</v>
      </c>
      <c r="I2" t="s">
        <v>79</v>
      </c>
      <c r="J2" t="s">
        <v>81</v>
      </c>
      <c r="K2" s="29" t="s">
        <v>129</v>
      </c>
      <c r="M2" s="21"/>
      <c r="N2" s="21"/>
    </row>
    <row r="3" spans="1:14">
      <c r="A3" t="s">
        <v>107</v>
      </c>
      <c r="B3" t="s">
        <v>77</v>
      </c>
      <c r="C3" t="s">
        <v>35</v>
      </c>
      <c r="D3" t="s">
        <v>105</v>
      </c>
      <c r="E3" t="s">
        <v>33</v>
      </c>
      <c r="F3" t="s">
        <v>37</v>
      </c>
      <c r="G3" t="s">
        <v>67</v>
      </c>
      <c r="H3" t="s">
        <v>27</v>
      </c>
      <c r="I3" t="s">
        <v>109</v>
      </c>
      <c r="J3" t="s">
        <v>111</v>
      </c>
      <c r="K3" s="29" t="s">
        <v>43</v>
      </c>
      <c r="M3" s="21"/>
      <c r="N3" s="21"/>
    </row>
    <row r="4" spans="1:14">
      <c r="A4" t="s">
        <v>95</v>
      </c>
      <c r="B4" t="s">
        <v>29</v>
      </c>
      <c r="C4" t="s">
        <v>57</v>
      </c>
      <c r="D4" t="s">
        <v>93</v>
      </c>
      <c r="E4" t="s">
        <v>53</v>
      </c>
      <c r="F4" t="s">
        <v>65</v>
      </c>
      <c r="G4" t="s">
        <v>41</v>
      </c>
      <c r="H4" t="s">
        <v>73</v>
      </c>
      <c r="I4" t="s">
        <v>71</v>
      </c>
      <c r="J4" t="s">
        <v>83</v>
      </c>
      <c r="K4" s="29" t="s">
        <v>49</v>
      </c>
      <c r="M4" s="21"/>
      <c r="N4" s="21"/>
    </row>
    <row r="5" spans="1:14">
      <c r="A5" t="s">
        <v>91</v>
      </c>
      <c r="B5" t="s">
        <v>17</v>
      </c>
      <c r="C5" t="s">
        <v>61</v>
      </c>
      <c r="D5" t="s">
        <v>47</v>
      </c>
      <c r="E5" t="s">
        <v>101</v>
      </c>
      <c r="F5" t="s">
        <v>87</v>
      </c>
      <c r="G5" t="s">
        <v>85</v>
      </c>
      <c r="H5" t="s">
        <v>97</v>
      </c>
      <c r="I5" t="s">
        <v>55</v>
      </c>
      <c r="J5" t="s">
        <v>25</v>
      </c>
      <c r="K5" s="29" t="s">
        <v>63</v>
      </c>
      <c r="M5" s="21"/>
      <c r="N5" s="21"/>
    </row>
    <row r="6" spans="1:14">
      <c r="A6" t="s">
        <v>45</v>
      </c>
      <c r="B6" t="s">
        <v>15</v>
      </c>
      <c r="C6" t="s">
        <v>75</v>
      </c>
      <c r="D6" t="s">
        <v>39</v>
      </c>
      <c r="E6" t="s">
        <v>103</v>
      </c>
      <c r="F6" t="s">
        <v>99</v>
      </c>
      <c r="G6" t="s">
        <v>89</v>
      </c>
      <c r="M6" s="21"/>
      <c r="N6" s="21"/>
    </row>
    <row r="7" spans="1:14">
      <c r="M7" s="21"/>
      <c r="N7" s="21"/>
    </row>
    <row r="8" spans="1:14">
      <c r="M8" s="21"/>
      <c r="N8" s="21"/>
    </row>
    <row r="9" spans="1:14">
      <c r="M9" s="21"/>
    </row>
    <row r="10" spans="1:14">
      <c r="M10" s="21"/>
    </row>
    <row r="11" spans="1:14">
      <c r="M11" s="21"/>
    </row>
    <row r="12" spans="1:14">
      <c r="M12" s="21"/>
    </row>
    <row r="13" spans="1:14">
      <c r="M13" s="21"/>
    </row>
    <row r="14" spans="1:14">
      <c r="M14" s="21"/>
    </row>
    <row r="15" spans="1:14">
      <c r="M15" s="21"/>
    </row>
    <row r="16" spans="1:14">
      <c r="M16" s="21"/>
    </row>
    <row r="17" spans="13:13">
      <c r="M17" s="21"/>
    </row>
    <row r="18" spans="13:13">
      <c r="M18" s="21"/>
    </row>
    <row r="19" spans="13:13">
      <c r="M19" s="21"/>
    </row>
    <row r="20" spans="13:13">
      <c r="M20" s="21"/>
    </row>
    <row r="21" spans="13:13">
      <c r="M21" s="21"/>
    </row>
    <row r="22" spans="13:13">
      <c r="M22" s="21"/>
    </row>
    <row r="23" spans="13:13">
      <c r="M23" s="21"/>
    </row>
    <row r="24" spans="13:13">
      <c r="M24" s="21"/>
    </row>
    <row r="25" spans="13:13">
      <c r="M25" s="21"/>
    </row>
    <row r="26" spans="13:13">
      <c r="M26" s="21"/>
    </row>
    <row r="27" spans="13:13">
      <c r="M27" s="21"/>
    </row>
    <row r="28" spans="13:13">
      <c r="M28" s="21"/>
    </row>
    <row r="29" spans="13:13">
      <c r="M29" s="21"/>
    </row>
    <row r="30" spans="13:13">
      <c r="M30" s="21"/>
    </row>
    <row r="31" spans="13:13">
      <c r="M31" s="21"/>
    </row>
    <row r="32" spans="13:13">
      <c r="M32" s="21"/>
    </row>
    <row r="33" spans="13:13">
      <c r="M33" s="21"/>
    </row>
    <row r="34" spans="13:13">
      <c r="M34" s="21"/>
    </row>
    <row r="35" spans="13:13">
      <c r="M35" s="21"/>
    </row>
    <row r="36" spans="13:13">
      <c r="M36" s="21"/>
    </row>
    <row r="37" spans="13:13">
      <c r="M37" s="21"/>
    </row>
    <row r="38" spans="13:13">
      <c r="M38" s="21"/>
    </row>
    <row r="39" spans="13:13">
      <c r="M39" s="21"/>
    </row>
    <row r="40" spans="13:13">
      <c r="M40" s="21"/>
    </row>
    <row r="41" spans="13:13">
      <c r="M41" s="21"/>
    </row>
    <row r="42" spans="13:13">
      <c r="M42" s="21"/>
    </row>
    <row r="43" spans="13:13">
      <c r="M43" s="21"/>
    </row>
    <row r="44" spans="13:13">
      <c r="M44" s="21"/>
    </row>
    <row r="45" spans="13:13">
      <c r="M45" s="21"/>
    </row>
    <row r="46" spans="13:13">
      <c r="M46" s="21"/>
    </row>
    <row r="47" spans="13:13">
      <c r="M47" s="21"/>
    </row>
    <row r="48" spans="13:13">
      <c r="M48" s="21"/>
    </row>
    <row r="49" spans="13:13">
      <c r="M49" s="21"/>
    </row>
    <row r="50" spans="13:13">
      <c r="M50" s="21"/>
    </row>
    <row r="51" spans="13:13">
      <c r="M51" s="21"/>
    </row>
  </sheetData>
  <phoneticPr fontId="6" type="noConversion"/>
  <conditionalFormatting sqref="A2:J6">
    <cfRule type="duplicateValues" dxfId="14" priority="7"/>
  </conditionalFormatting>
  <conditionalFormatting sqref="K2">
    <cfRule type="duplicateValues" dxfId="13" priority="4"/>
  </conditionalFormatting>
  <conditionalFormatting sqref="K3">
    <cfRule type="duplicateValues" dxfId="12" priority="3"/>
  </conditionalFormatting>
  <conditionalFormatting sqref="K4">
    <cfRule type="duplicateValues" dxfId="11" priority="2"/>
  </conditionalFormatting>
  <conditionalFormatting sqref="K5">
    <cfRule type="duplicateValues" dxfId="10" priority="1"/>
  </conditionalFormatting>
  <conditionalFormatting sqref="L1:L1048576">
    <cfRule type="duplicateValues" dxfId="9" priority="5"/>
  </conditionalFormatting>
  <conditionalFormatting sqref="L44:L48">
    <cfRule type="duplicateValues" dxfId="8" priority="6"/>
  </conditionalFormatting>
  <conditionalFormatting sqref="L1:M43 L49:M1048576 M44:M48">
    <cfRule type="duplicateValues" dxfId="7" priority="15"/>
  </conditionalFormatting>
  <conditionalFormatting sqref="N1">
    <cfRule type="duplicateValues" dxfId="6" priority="14"/>
  </conditionalFormatting>
  <conditionalFormatting sqref="N2">
    <cfRule type="duplicateValues" dxfId="5" priority="13"/>
  </conditionalFormatting>
  <conditionalFormatting sqref="N3">
    <cfRule type="duplicateValues" dxfId="4" priority="12"/>
  </conditionalFormatting>
  <conditionalFormatting sqref="N4">
    <cfRule type="duplicateValues" dxfId="3" priority="11"/>
  </conditionalFormatting>
  <conditionalFormatting sqref="N5:N6">
    <cfRule type="duplicateValues" dxfId="2" priority="10"/>
  </conditionalFormatting>
  <conditionalFormatting sqref="N7">
    <cfRule type="duplicateValues" dxfId="1" priority="9"/>
  </conditionalFormatting>
  <conditionalFormatting sqref="N8">
    <cfRule type="duplicateValues" dxfId="0" priority="8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520D7B-F17F-4B63-8D52-009C14D350B6}">
          <x14:formula1>
            <xm:f>Score!$A:$A</xm:f>
          </x14:formula1>
          <xm:sqref>L1:L48 K6 A2:A6 B2:J6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463BC-A430-4540-8929-ABC1AADF28E4}">
  <dimension ref="A1:Z989"/>
  <sheetViews>
    <sheetView tabSelected="1" topLeftCell="A19" workbookViewId="0">
      <selection activeCell="A5" sqref="A5"/>
    </sheetView>
  </sheetViews>
  <sheetFormatPr defaultColWidth="21.46484375" defaultRowHeight="13"/>
  <cols>
    <col min="1" max="16384" width="21.46484375" style="31"/>
  </cols>
  <sheetData>
    <row r="1" spans="1:26" ht="16.7">
      <c r="A1" s="22"/>
      <c r="B1" s="27"/>
      <c r="C1" s="22"/>
      <c r="D1" s="38" t="s">
        <v>161</v>
      </c>
      <c r="E1" s="22"/>
      <c r="F1" s="22"/>
      <c r="G1" s="22"/>
      <c r="H1" s="22"/>
      <c r="I1" s="22"/>
      <c r="J1" s="22"/>
      <c r="K1" s="22"/>
      <c r="L1" s="22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6.7">
      <c r="A2" s="22"/>
      <c r="B2" s="22"/>
      <c r="C2" s="22"/>
      <c r="D2" s="22" t="s">
        <v>158</v>
      </c>
      <c r="E2" s="22"/>
      <c r="F2" s="22"/>
      <c r="G2" s="22"/>
      <c r="H2" s="22"/>
      <c r="I2" s="22"/>
      <c r="J2" s="22"/>
      <c r="K2" s="22"/>
      <c r="L2" s="22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6.7">
      <c r="A3" s="28" t="s">
        <v>135</v>
      </c>
      <c r="B3" s="28" t="s">
        <v>160</v>
      </c>
      <c r="C3" s="28" t="str">
        <f>"實驗"&amp;TEXT((MID(B3,3,2)+1),"00")&amp;"_"&amp;TEXT((RIGHT(B3,10)+7),"yyyy/mm/dd")</f>
        <v>實驗02_2026/04/14</v>
      </c>
      <c r="D3" s="28" t="str">
        <f t="shared" ref="D3:L3" si="0">"實驗"&amp;TEXT((MID(C3,3,2)+1),"00")&amp;"_"&amp;TEXT((RIGHT(C3,10)+7),"yyyy/mm/dd")</f>
        <v>實驗03_2026/04/21</v>
      </c>
      <c r="E3" s="28" t="str">
        <f t="shared" si="0"/>
        <v>實驗04_2026/04/28</v>
      </c>
      <c r="F3" s="28" t="str">
        <f t="shared" si="0"/>
        <v>實驗05_2026/05/05</v>
      </c>
      <c r="G3" s="28" t="str">
        <f t="shared" si="0"/>
        <v>實驗06_2026/05/12</v>
      </c>
      <c r="H3" s="28" t="str">
        <f t="shared" si="0"/>
        <v>實驗07_2026/05/19</v>
      </c>
      <c r="I3" s="28" t="str">
        <f t="shared" si="0"/>
        <v>實驗08_2026/05/26</v>
      </c>
      <c r="J3" s="28" t="str">
        <f t="shared" si="0"/>
        <v>實驗09_2026/06/02</v>
      </c>
      <c r="K3" s="28" t="str">
        <f t="shared" si="0"/>
        <v>實驗10_2026/06/09</v>
      </c>
      <c r="L3" s="28" t="str">
        <f t="shared" si="0"/>
        <v>實驗11_2026/06/16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6.7">
      <c r="A4" s="23" t="s">
        <v>136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32"/>
      <c r="N4" s="32"/>
      <c r="O4" s="32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6.7">
      <c r="A5" s="30" t="str">
        <f>分組!A2 &amp;_xlfn.XLOOKUP(分組!A2,Score!$A$7:$A$57,Score!$B$7:$B$57)</f>
        <v>41223232莊淯任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6.7">
      <c r="A6" s="30" t="str">
        <f>分組!A3 &amp;_xlfn.XLOOKUP(分組!A3,Score!$A$7:$A$57,Score!$B$7:$B$57)</f>
        <v>41223253孫柏翰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66.7">
      <c r="A7" s="30" t="str">
        <f>分組!A4 &amp;_xlfn.XLOOKUP(分組!A4,Score!$A$7:$A$57,Score!$B$7:$B$57)</f>
        <v>41223246蔡登峰</v>
      </c>
      <c r="B7" s="24" t="s">
        <v>137</v>
      </c>
      <c r="C7" s="24" t="s">
        <v>138</v>
      </c>
      <c r="D7" s="24" t="s">
        <v>139</v>
      </c>
      <c r="E7" s="24" t="s">
        <v>140</v>
      </c>
      <c r="F7" s="24" t="s">
        <v>141</v>
      </c>
      <c r="G7" s="24" t="s">
        <v>142</v>
      </c>
      <c r="H7" s="24" t="s">
        <v>143</v>
      </c>
      <c r="I7" s="24" t="s">
        <v>144</v>
      </c>
      <c r="J7" s="24" t="s">
        <v>145</v>
      </c>
      <c r="K7" s="24" t="s">
        <v>146</v>
      </c>
      <c r="L7" s="24" t="s">
        <v>147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6.7">
      <c r="A8" s="30" t="str">
        <f>分組!A5 &amp;_xlfn.XLOOKUP(分組!A5,Score!$A$7:$A$57,Score!$B$7:$B$57)</f>
        <v>41223244劉羽晨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6.7">
      <c r="A9" s="30" t="str">
        <f>分組!A6 &amp;_xlfn.XLOOKUP(分組!A6,Score!$A$7:$A$57,Score!$B$7:$B$57)</f>
        <v>41223220李家綱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6.7">
      <c r="A10" s="23" t="s">
        <v>148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6.7">
      <c r="A11" s="33" t="str">
        <f>分組!B2 &amp;_xlfn.XLOOKUP(分組!B2,Score!$A$7:$A$57,Score!$B$7:$B$57)</f>
        <v>41271237傅柏勛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6.7">
      <c r="A12" s="33" t="str">
        <f>分組!B3 &amp;_xlfn.XLOOKUP(分組!B3,Score!$A$7:$A$57,Score!$B$7:$B$57)</f>
        <v>41223236曾俊傑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66.7">
      <c r="A13" s="33" t="str">
        <f>分組!B4 &amp;LEFT(_xlfn.XLOOKUP(分組!B4,Score!$A$7:$A$57,Score!$B$7:$B$57),3)</f>
        <v>41223209鄭佳青</v>
      </c>
      <c r="B13" s="24" t="s">
        <v>138</v>
      </c>
      <c r="C13" s="24" t="s">
        <v>139</v>
      </c>
      <c r="D13" s="24" t="s">
        <v>140</v>
      </c>
      <c r="E13" s="24" t="s">
        <v>141</v>
      </c>
      <c r="F13" s="24" t="s">
        <v>142</v>
      </c>
      <c r="G13" s="24" t="s">
        <v>143</v>
      </c>
      <c r="H13" s="24" t="s">
        <v>144</v>
      </c>
      <c r="I13" s="24" t="s">
        <v>145</v>
      </c>
      <c r="J13" s="24" t="s">
        <v>146</v>
      </c>
      <c r="K13" s="24" t="s">
        <v>147</v>
      </c>
      <c r="L13" s="24" t="s">
        <v>137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6.7">
      <c r="A14" s="33" t="str">
        <f>分組!B5 &amp;LEFT(_xlfn.XLOOKUP(分組!B5,Score!$A$7:$A$57,Score!$B$7:$B$57),3)</f>
        <v>41223202林庭暄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6.7">
      <c r="A15" s="33" t="str">
        <f>分組!B6 &amp;LEFT(_xlfn.XLOOKUP(分組!B6,Score!$A$7:$A$57,Score!$B$7:$B$57),3)</f>
        <v>41223201李安琪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6.7">
      <c r="A16" s="23" t="s">
        <v>149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6.7">
      <c r="A17" s="34" t="str">
        <f>分組!C2 &amp;LEFT(_xlfn.XLOOKUP(分組!C2,Score!$A$7:$A$57,Score!$B$7:$B$57),3)</f>
        <v>41223206陳顗亘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6.7">
      <c r="A18" s="34" t="str">
        <f>分組!C3 &amp;LEFT(_xlfn.XLOOKUP(分組!C3,Score!$A$7:$A$57,Score!$B$7:$B$57),3)</f>
        <v>41223215吳承睿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66.7">
      <c r="A19" s="34" t="str">
        <f>分組!C4 &amp;LEFT(_xlfn.XLOOKUP(分組!C4,Score!$A$7:$A$57,Score!$B$7:$B$57),3)</f>
        <v>41223226林堃燁</v>
      </c>
      <c r="B19" s="24" t="s">
        <v>139</v>
      </c>
      <c r="C19" s="24" t="s">
        <v>140</v>
      </c>
      <c r="D19" s="24" t="s">
        <v>141</v>
      </c>
      <c r="E19" s="24" t="s">
        <v>142</v>
      </c>
      <c r="F19" s="24" t="s">
        <v>143</v>
      </c>
      <c r="G19" s="24" t="s">
        <v>144</v>
      </c>
      <c r="H19" s="24" t="s">
        <v>145</v>
      </c>
      <c r="I19" s="24" t="s">
        <v>146</v>
      </c>
      <c r="J19" s="24" t="s">
        <v>147</v>
      </c>
      <c r="K19" s="24" t="s">
        <v>137</v>
      </c>
      <c r="L19" s="24" t="s">
        <v>138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6.7">
      <c r="A20" s="34" t="str">
        <f>分組!C5 &amp;LEFT(_xlfn.XLOOKUP(分組!C5,Score!$A$7:$A$57,Score!$B$7:$B$57),3)</f>
        <v>41223228洪英毓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6.7">
      <c r="A21" s="34" t="str">
        <f>分組!C6 &amp;LEFT(_xlfn.XLOOKUP(分組!C6,Score!$A$7:$A$57,Score!$B$7:$B$57),3)</f>
        <v>41223235陳脩升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6.7">
      <c r="A22" s="23" t="s">
        <v>150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6.7">
      <c r="A23" s="35" t="str">
        <f>分組!D2 &amp;LEFT(_xlfn.XLOOKUP(分組!D2,Score!$A$7:$A$57,Score!$B$7:$B$57),3)</f>
        <v>41223211王凱瑞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6.7">
      <c r="A24" s="35" t="str">
        <f>分組!D3 &amp;LEFT(_xlfn.XLOOKUP(分組!D3,Score!$A$7:$A$57,Score!$B$7:$B$57),3)</f>
        <v>41223251嚴翊銘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66.7">
      <c r="A25" s="35" t="str">
        <f>分組!D4 &amp;LEFT(_xlfn.XLOOKUP(分組!D4,Score!$A$7:$A$57,Score!$B$7:$B$57),3)</f>
        <v>41223245劉曜誠</v>
      </c>
      <c r="B25" s="24" t="s">
        <v>140</v>
      </c>
      <c r="C25" s="24" t="s">
        <v>141</v>
      </c>
      <c r="D25" s="24" t="s">
        <v>142</v>
      </c>
      <c r="E25" s="24" t="s">
        <v>143</v>
      </c>
      <c r="F25" s="24" t="s">
        <v>144</v>
      </c>
      <c r="G25" s="24" t="s">
        <v>145</v>
      </c>
      <c r="H25" s="24" t="s">
        <v>146</v>
      </c>
      <c r="I25" s="24" t="s">
        <v>147</v>
      </c>
      <c r="J25" s="24" t="s">
        <v>137</v>
      </c>
      <c r="K25" s="24" t="s">
        <v>138</v>
      </c>
      <c r="L25" s="24" t="s">
        <v>139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6.7">
      <c r="A26" s="35" t="str">
        <f>分組!D5 &amp;LEFT(_xlfn.XLOOKUP(分組!D5,Score!$A$7:$A$57,Score!$B$7:$B$57),3)</f>
        <v>41223221李紹瑋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6.7">
      <c r="A27" s="35" t="str">
        <f>分組!D6 &amp;LEFT(_xlfn.XLOOKUP(分組!D6,Score!$A$7:$A$57,Score!$B$7:$B$57),3)</f>
        <v>41223217吳竣翔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6.7">
      <c r="A28" s="23" t="s">
        <v>151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6.7">
      <c r="A29" s="35" t="str">
        <f>分組!E2 &amp;LEFT(_xlfn.XLOOKUP(分組!E2,Score!$A$7:$A$57,Score!$B$7:$B$57),3)</f>
        <v>41223223林秉程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6.7">
      <c r="A30" s="35" t="str">
        <f>分組!E3 &amp;LEFT(_xlfn.XLOOKUP(分組!E3,Score!$A$7:$A$57,Score!$B$7:$B$57),3)</f>
        <v>41223212古佾倢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66.7">
      <c r="A31" s="35" t="str">
        <f>分組!E4 &amp;LEFT(_xlfn.XLOOKUP(分組!E4,Score!$A$7:$A$57,Score!$B$7:$B$57),3)</f>
        <v>41223224林柏嘉</v>
      </c>
      <c r="B31" s="24" t="s">
        <v>141</v>
      </c>
      <c r="C31" s="24" t="s">
        <v>142</v>
      </c>
      <c r="D31" s="24" t="s">
        <v>143</v>
      </c>
      <c r="E31" s="24" t="s">
        <v>144</v>
      </c>
      <c r="F31" s="24" t="s">
        <v>145</v>
      </c>
      <c r="G31" s="24" t="s">
        <v>146</v>
      </c>
      <c r="H31" s="24" t="s">
        <v>147</v>
      </c>
      <c r="I31" s="24" t="s">
        <v>137</v>
      </c>
      <c r="J31" s="24" t="s">
        <v>138</v>
      </c>
      <c r="K31" s="24" t="s">
        <v>139</v>
      </c>
      <c r="L31" s="24" t="s">
        <v>140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6.7">
      <c r="A32" s="35" t="str">
        <f>分組!E5 &amp;LEFT(_xlfn.XLOOKUP(分組!E5,Score!$A$7:$A$57,Score!$B$7:$B$57),3)</f>
        <v>41223249謝凱祐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6.7">
      <c r="A33" s="35" t="str">
        <f>分組!E6 &amp;LEFT(_xlfn.XLOOKUP(分組!E6,Score!$A$7:$A$57,Score!$B$7:$B$57),3)</f>
        <v>41223250羅巨庭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6.7">
      <c r="A34" s="23" t="s">
        <v>152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6.7">
      <c r="A35" s="35" t="str">
        <f>分組!F2 &amp;LEFT(_xlfn.XLOOKUP(分組!F2,Score!$A$7:$A$57,Score!$B$7:$B$57),3)</f>
        <v>41223203洪欣妤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6.7">
      <c r="A36" s="35" t="str">
        <f>分組!F3 &amp;LEFT(_xlfn.XLOOKUP(分組!F3,Score!$A$7:$A$57,Score!$B$7:$B$57),3)</f>
        <v>41223216吳昶霖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66.7">
      <c r="A37" s="35" t="str">
        <f>分組!F4 &amp;LEFT(_xlfn.XLOOKUP(分組!F4,Score!$A$7:$A$57,Score!$B$7:$B$57),3)</f>
        <v>41223230張維哲</v>
      </c>
      <c r="B37" s="24" t="s">
        <v>142</v>
      </c>
      <c r="C37" s="24" t="s">
        <v>143</v>
      </c>
      <c r="D37" s="24" t="s">
        <v>144</v>
      </c>
      <c r="E37" s="24" t="s">
        <v>145</v>
      </c>
      <c r="F37" s="24" t="s">
        <v>146</v>
      </c>
      <c r="G37" s="24" t="s">
        <v>147</v>
      </c>
      <c r="H37" s="24" t="s">
        <v>137</v>
      </c>
      <c r="I37" s="24" t="s">
        <v>138</v>
      </c>
      <c r="J37" s="24" t="s">
        <v>139</v>
      </c>
      <c r="K37" s="24" t="s">
        <v>140</v>
      </c>
      <c r="L37" s="24" t="s">
        <v>141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6.7">
      <c r="A38" s="35" t="str">
        <f>分組!F5 &amp;LEFT(_xlfn.XLOOKUP(分組!F5,Score!$A$7:$A$57,Score!$B$7:$B$57),3)</f>
        <v>41223242葉嘉恩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6.7">
      <c r="A39" s="35" t="str">
        <f>分組!F6 &amp;LEFT(_xlfn.XLOOKUP(分組!F6,Score!$A$7:$A$57,Score!$B$7:$B$57),3)</f>
        <v>41223248鄭閔冠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6.7">
      <c r="A40" s="23" t="s">
        <v>153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6.7">
      <c r="A41" s="35" t="str">
        <f>分組!G2 &amp;LEFT(_xlfn.XLOOKUP(分組!G2,Score!$A$7:$A$57,Score!$B$7:$B$57),3)</f>
        <v>41223227施宗廷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6.7">
      <c r="A42" s="35" t="str">
        <f>分組!G3 &amp;LEFT(_xlfn.XLOOKUP(分組!G3,Score!$A$7:$A$57,Score!$B$7:$B$57),3)</f>
        <v>41223231梁穎文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66.7">
      <c r="A43" s="35" t="str">
        <f>分組!G4 &amp;LEFT(_xlfn.XLOOKUP(分組!G4,Score!$A$7:$A$57,Score!$B$7:$B$57),3)</f>
        <v>41223218呂鎮霖</v>
      </c>
      <c r="B43" s="24" t="s">
        <v>143</v>
      </c>
      <c r="C43" s="24" t="s">
        <v>144</v>
      </c>
      <c r="D43" s="24" t="s">
        <v>145</v>
      </c>
      <c r="E43" s="24" t="s">
        <v>146</v>
      </c>
      <c r="F43" s="24" t="s">
        <v>147</v>
      </c>
      <c r="G43" s="24" t="s">
        <v>137</v>
      </c>
      <c r="H43" s="24" t="s">
        <v>138</v>
      </c>
      <c r="I43" s="24" t="s">
        <v>139</v>
      </c>
      <c r="J43" s="24" t="s">
        <v>140</v>
      </c>
      <c r="K43" s="24" t="s">
        <v>141</v>
      </c>
      <c r="L43" s="24" t="s">
        <v>142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6.7">
      <c r="A44" s="35" t="str">
        <f>分組!G5 &amp;LEFT(_xlfn.XLOOKUP(分組!G5,Score!$A$7:$A$57,Score!$B$7:$B$57),3)</f>
        <v>41223240楊丞漢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6.7">
      <c r="A45" s="35" t="str">
        <f>分組!G6 &amp;LEFT(_xlfn.XLOOKUP(分組!G6,Score!$A$7:$A$57,Score!$B$7:$B$57),3)</f>
        <v>41223243廖耕毅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6.7">
      <c r="A46" s="23" t="s">
        <v>154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6.7">
      <c r="A47" s="35" t="str">
        <f>分組!H2 &amp;LEFT(_xlfn.XLOOKUP(分組!H2,Score!$A$7:$A$57,Score!$B$7:$B$57),3)</f>
        <v>41223205陳仙宸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6.7">
      <c r="A48" s="35" t="str">
        <f>分組!H3 &amp;LEFT(_xlfn.XLOOKUP(分組!H3,Score!$A$7:$A$57,Score!$B$7:$B$57),3)</f>
        <v>41223208葉如意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66.7">
      <c r="A49" s="35" t="str">
        <f>分組!H4 &amp;LEFT(_xlfn.XLOOKUP(分組!H4,Score!$A$7:$A$57,Score!$B$7:$B$57),3)</f>
        <v>41223234陳奕廷</v>
      </c>
      <c r="B49" s="24" t="s">
        <v>144</v>
      </c>
      <c r="C49" s="24" t="s">
        <v>145</v>
      </c>
      <c r="D49" s="24" t="s">
        <v>146</v>
      </c>
      <c r="E49" s="24" t="s">
        <v>147</v>
      </c>
      <c r="F49" s="24" t="s">
        <v>137</v>
      </c>
      <c r="G49" s="24" t="s">
        <v>138</v>
      </c>
      <c r="H49" s="24" t="s">
        <v>139</v>
      </c>
      <c r="I49" s="24" t="s">
        <v>140</v>
      </c>
      <c r="J49" s="24" t="s">
        <v>141</v>
      </c>
      <c r="K49" s="24" t="s">
        <v>142</v>
      </c>
      <c r="L49" s="24" t="s">
        <v>143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6.7">
      <c r="A50" s="35" t="str">
        <f>分組!H5 &amp;LEFT(_xlfn.XLOOKUP(分組!H5,Score!$A$7:$A$57,Score!$B$7:$B$57),3)</f>
        <v>41223247鄭仰植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6.7">
      <c r="A51" s="23" t="s">
        <v>155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6.7">
      <c r="A52" s="35" t="str">
        <f>分組!I2 &amp;LEFT(_xlfn.XLOOKUP(分組!I2,Score!$A$7:$A$57,Score!$B$7:$B$57),3)</f>
        <v>41223237黃信華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6.7">
      <c r="A53" s="35" t="str">
        <f>分組!I3 &amp;LEFT(_xlfn.XLOOKUP(分組!I3,Score!$A$7:$A$57,Score!$B$7:$B$57),3)</f>
        <v>41223254曹崴翔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66.7">
      <c r="A54" s="35" t="str">
        <f>分組!I4 &amp;LEFT(_xlfn.XLOOKUP(分組!I4,Score!$A$7:$A$57,Score!$B$7:$B$57),3)</f>
        <v>41223233陳承逸</v>
      </c>
      <c r="B54" s="24" t="s">
        <v>145</v>
      </c>
      <c r="C54" s="24" t="s">
        <v>146</v>
      </c>
      <c r="D54" s="24" t="s">
        <v>147</v>
      </c>
      <c r="E54" s="24" t="s">
        <v>137</v>
      </c>
      <c r="F54" s="24" t="s">
        <v>138</v>
      </c>
      <c r="G54" s="24" t="s">
        <v>139</v>
      </c>
      <c r="H54" s="24" t="s">
        <v>140</v>
      </c>
      <c r="I54" s="24" t="s">
        <v>141</v>
      </c>
      <c r="J54" s="24" t="s">
        <v>142</v>
      </c>
      <c r="K54" s="24" t="s">
        <v>143</v>
      </c>
      <c r="L54" s="24" t="s">
        <v>144</v>
      </c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6.7">
      <c r="A55" s="35" t="str">
        <f>分組!I5 &amp;LEFT(_xlfn.XLOOKUP(分組!I5,Score!$A$7:$A$57,Score!$B$7:$B$57),3)</f>
        <v>41223225林峻安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6.7">
      <c r="A56" s="23" t="s">
        <v>156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6.7">
      <c r="A57" s="35" t="str">
        <f>分組!J2 &amp;LEFT(_xlfn.XLOOKUP(分組!J2,Score!$A$7:$A$57,Score!$B$7:$B$57),3)</f>
        <v>41223238黃崇恩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6.7">
      <c r="A58" s="35" t="str">
        <f>分組!J3 &amp;LEFT(_xlfn.XLOOKUP(分組!J3,Score!$A$7:$A$57,Score!$B$7:$B$57),3)</f>
        <v>41271217李羽皓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66.7">
      <c r="A59" s="35" t="str">
        <f>分組!J4 &amp;LEFT(_xlfn.XLOOKUP(分組!J4,Score!$A$7:$A$57,Score!$B$7:$B$57),3)</f>
        <v>41223239黃瀚威</v>
      </c>
      <c r="B59" s="24" t="s">
        <v>146</v>
      </c>
      <c r="C59" s="24" t="s">
        <v>147</v>
      </c>
      <c r="D59" s="24" t="s">
        <v>137</v>
      </c>
      <c r="E59" s="24" t="s">
        <v>138</v>
      </c>
      <c r="F59" s="24" t="s">
        <v>139</v>
      </c>
      <c r="G59" s="24" t="s">
        <v>140</v>
      </c>
      <c r="H59" s="24" t="s">
        <v>141</v>
      </c>
      <c r="I59" s="24" t="s">
        <v>142</v>
      </c>
      <c r="J59" s="24" t="s">
        <v>143</v>
      </c>
      <c r="K59" s="24" t="s">
        <v>144</v>
      </c>
      <c r="L59" s="24" t="s">
        <v>145</v>
      </c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6.7">
      <c r="A60" s="35" t="str">
        <f>分組!J5 &amp;LEFT(_xlfn.XLOOKUP(分組!J5,Score!$A$7:$A$57,Score!$B$7:$B$57),3)</f>
        <v>41223207黃姵涵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6.7">
      <c r="A61" s="23" t="s">
        <v>157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6.7">
      <c r="A62" s="35" t="str">
        <f>分組!K2 &amp;LEFT(_xlfn.XLOOKUP(分組!K2,Score!$A$7:$A$57,Score!$B$7:$B$57),3)</f>
        <v>40823148韋誠昌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6.7">
      <c r="A63" s="35" t="str">
        <f>分組!K3 &amp;LEFT(_xlfn.XLOOKUP(分組!K3,Score!$A$7:$A$57,Score!$B$7:$B$57),3)</f>
        <v>41223219李秉壕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66.7">
      <c r="A64" s="35" t="str">
        <f>分組!K4 &amp;LEFT(_xlfn.XLOOKUP(分組!K4,Score!$A$7:$A$57,Score!$B$7:$B$57),3)</f>
        <v>41223222周品智</v>
      </c>
      <c r="B64" s="24" t="s">
        <v>147</v>
      </c>
      <c r="C64" s="24" t="s">
        <v>137</v>
      </c>
      <c r="D64" s="24" t="s">
        <v>138</v>
      </c>
      <c r="E64" s="24" t="s">
        <v>139</v>
      </c>
      <c r="F64" s="24" t="s">
        <v>140</v>
      </c>
      <c r="G64" s="24" t="s">
        <v>141</v>
      </c>
      <c r="H64" s="24" t="s">
        <v>142</v>
      </c>
      <c r="I64" s="24" t="s">
        <v>143</v>
      </c>
      <c r="J64" s="24" t="s">
        <v>144</v>
      </c>
      <c r="K64" s="24" t="s">
        <v>145</v>
      </c>
      <c r="L64" s="24" t="s">
        <v>146</v>
      </c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6.7">
      <c r="A65" s="35" t="str">
        <f>分組!K5 &amp;LEFT(_xlfn.XLOOKUP(分組!K5,Score!$A$7:$A$57,Score!$B$7:$B$57),3)</f>
        <v>41223229張益禎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6.7">
      <c r="A66" s="35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6.7">
      <c r="A67" s="36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37"/>
      <c r="N67" s="37"/>
      <c r="O67" s="37"/>
      <c r="P67" s="37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6.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37"/>
      <c r="N68" s="37"/>
      <c r="O68" s="37"/>
      <c r="P68" s="37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6.7">
      <c r="A69" s="36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37"/>
      <c r="N69" s="37"/>
      <c r="O69" s="37"/>
      <c r="P69" s="37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6.7">
      <c r="A70" s="36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37"/>
      <c r="N70" s="37"/>
      <c r="O70" s="37"/>
      <c r="P70" s="37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6.7">
      <c r="A71" s="36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37"/>
      <c r="N71" s="37"/>
      <c r="O71" s="37"/>
      <c r="P71" s="37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6.7">
      <c r="A72" s="36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37"/>
      <c r="N72" s="37"/>
      <c r="O72" s="37"/>
      <c r="P72" s="37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6.7">
      <c r="A73" s="36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37"/>
      <c r="N73" s="37"/>
      <c r="O73" s="37"/>
      <c r="P73" s="37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6.7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37"/>
      <c r="N74" s="37"/>
      <c r="O74" s="37"/>
      <c r="P74" s="37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6.7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37"/>
      <c r="N75" s="37"/>
      <c r="O75" s="37"/>
      <c r="P75" s="37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6.7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37"/>
      <c r="N76" s="37"/>
      <c r="O76" s="37"/>
      <c r="P76" s="37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6.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37"/>
      <c r="N77" s="37"/>
      <c r="O77" s="37"/>
      <c r="P77" s="37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6.7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37"/>
      <c r="N78" s="37"/>
      <c r="O78" s="37"/>
      <c r="P78" s="37"/>
    </row>
    <row r="79" spans="1:26" ht="16.7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37"/>
      <c r="N79" s="37"/>
      <c r="O79" s="37"/>
      <c r="P79" s="37"/>
    </row>
    <row r="80" spans="1:26" ht="16.7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37"/>
      <c r="N80" s="37"/>
      <c r="O80" s="37"/>
      <c r="P80" s="37"/>
    </row>
    <row r="81" spans="1:16" ht="16.7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37"/>
      <c r="N81" s="37"/>
      <c r="O81" s="37"/>
      <c r="P81" s="37"/>
    </row>
    <row r="82" spans="1:16" ht="16.7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37"/>
      <c r="N82" s="37"/>
      <c r="O82" s="37"/>
      <c r="P82" s="37"/>
    </row>
    <row r="83" spans="1:16" ht="16.7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37"/>
      <c r="N83" s="37"/>
      <c r="O83" s="37"/>
      <c r="P83" s="37"/>
    </row>
    <row r="84" spans="1:16" ht="16.7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37"/>
      <c r="N84" s="37"/>
      <c r="O84" s="37"/>
      <c r="P84" s="37"/>
    </row>
    <row r="85" spans="1:16" ht="16.7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37"/>
      <c r="N85" s="37"/>
      <c r="O85" s="37"/>
      <c r="P85" s="37"/>
    </row>
    <row r="86" spans="1:16" ht="16.7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37"/>
      <c r="N86" s="37"/>
      <c r="O86" s="37"/>
      <c r="P86" s="37"/>
    </row>
    <row r="87" spans="1:16" ht="16.7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37"/>
      <c r="N87" s="37"/>
      <c r="O87" s="37"/>
      <c r="P87" s="37"/>
    </row>
    <row r="88" spans="1:16" ht="16.7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37"/>
      <c r="N88" s="37"/>
      <c r="O88" s="37"/>
      <c r="P88" s="37"/>
    </row>
    <row r="89" spans="1:16" ht="16.7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37"/>
      <c r="N89" s="37"/>
      <c r="O89" s="37"/>
      <c r="P89" s="37"/>
    </row>
    <row r="90" spans="1:16" ht="16.7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37"/>
      <c r="N90" s="37"/>
      <c r="O90" s="37"/>
      <c r="P90" s="37"/>
    </row>
    <row r="91" spans="1:16" ht="16.7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37"/>
      <c r="N91" s="37"/>
      <c r="O91" s="37"/>
      <c r="P91" s="37"/>
    </row>
    <row r="92" spans="1:16" ht="16.7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37"/>
      <c r="N92" s="37"/>
      <c r="O92" s="37"/>
      <c r="P92" s="37"/>
    </row>
    <row r="93" spans="1:16" ht="16.7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37"/>
      <c r="N93" s="37"/>
      <c r="O93" s="37"/>
      <c r="P93" s="37"/>
    </row>
    <row r="94" spans="1:16" ht="16.7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37"/>
      <c r="N94" s="37"/>
      <c r="O94" s="37"/>
      <c r="P94" s="37"/>
    </row>
    <row r="95" spans="1:16" ht="16.7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37"/>
      <c r="N95" s="37"/>
      <c r="O95" s="37"/>
      <c r="P95" s="37"/>
    </row>
    <row r="96" spans="1:16" ht="16.7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37"/>
      <c r="N96" s="37"/>
      <c r="O96" s="37"/>
      <c r="P96" s="37"/>
    </row>
    <row r="97" spans="1:16" ht="16.7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37"/>
      <c r="N97" s="37"/>
      <c r="O97" s="37"/>
      <c r="P97" s="37"/>
    </row>
    <row r="98" spans="1:16" ht="16.7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37"/>
      <c r="N98" s="37"/>
      <c r="O98" s="37"/>
      <c r="P98" s="37"/>
    </row>
    <row r="99" spans="1:16" ht="16.7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37"/>
      <c r="N99" s="37"/>
      <c r="O99" s="37"/>
      <c r="P99" s="37"/>
    </row>
    <row r="100" spans="1:16" ht="16.7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37"/>
      <c r="N100" s="37"/>
      <c r="O100" s="37"/>
      <c r="P100" s="37"/>
    </row>
    <row r="101" spans="1:16" ht="16.7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37"/>
      <c r="N101" s="37"/>
      <c r="O101" s="37"/>
      <c r="P101" s="37"/>
    </row>
    <row r="102" spans="1:16" ht="16.7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37"/>
      <c r="N102" s="37"/>
      <c r="O102" s="37"/>
      <c r="P102" s="37"/>
    </row>
    <row r="103" spans="1:16" ht="16.7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37"/>
      <c r="N103" s="37"/>
      <c r="O103" s="37"/>
      <c r="P103" s="37"/>
    </row>
    <row r="104" spans="1:16" ht="16.7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37"/>
      <c r="N104" s="37"/>
      <c r="O104" s="37"/>
      <c r="P104" s="37"/>
    </row>
    <row r="105" spans="1:16" ht="16.7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37"/>
      <c r="N105" s="37"/>
      <c r="O105" s="37"/>
      <c r="P105" s="37"/>
    </row>
    <row r="106" spans="1:16" ht="16.7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37"/>
      <c r="N106" s="37"/>
      <c r="O106" s="37"/>
      <c r="P106" s="37"/>
    </row>
    <row r="107" spans="1:16" ht="16.7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37"/>
      <c r="N107" s="37"/>
      <c r="O107" s="37"/>
      <c r="P107" s="37"/>
    </row>
    <row r="108" spans="1:16" ht="16.7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37"/>
      <c r="N108" s="37"/>
      <c r="O108" s="37"/>
      <c r="P108" s="37"/>
    </row>
    <row r="109" spans="1:16" ht="16.7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37"/>
      <c r="N109" s="37"/>
      <c r="O109" s="37"/>
      <c r="P109" s="37"/>
    </row>
    <row r="110" spans="1:16" ht="16.7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37"/>
      <c r="N110" s="37"/>
      <c r="O110" s="37"/>
      <c r="P110" s="37"/>
    </row>
    <row r="111" spans="1:16" ht="16.7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37"/>
      <c r="N111" s="37"/>
      <c r="O111" s="37"/>
      <c r="P111" s="37"/>
    </row>
    <row r="112" spans="1:16" ht="16.7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37"/>
      <c r="N112" s="37"/>
      <c r="O112" s="37"/>
      <c r="P112" s="37"/>
    </row>
    <row r="113" spans="1:16" ht="16.7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37"/>
      <c r="N113" s="37"/>
      <c r="O113" s="37"/>
      <c r="P113" s="37"/>
    </row>
    <row r="114" spans="1:16" ht="16.7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37"/>
      <c r="N114" s="37"/>
      <c r="O114" s="37"/>
      <c r="P114" s="37"/>
    </row>
    <row r="115" spans="1:16" ht="16.7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37"/>
      <c r="N115" s="37"/>
      <c r="O115" s="37"/>
      <c r="P115" s="37"/>
    </row>
    <row r="116" spans="1:16" ht="16.7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37"/>
      <c r="N116" s="37"/>
      <c r="O116" s="37"/>
      <c r="P116" s="37"/>
    </row>
    <row r="117" spans="1:16" ht="16.7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37"/>
      <c r="N117" s="37"/>
      <c r="O117" s="37"/>
      <c r="P117" s="37"/>
    </row>
    <row r="118" spans="1:16" ht="16.7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37"/>
      <c r="N118" s="37"/>
      <c r="O118" s="37"/>
      <c r="P118" s="37"/>
    </row>
    <row r="119" spans="1:16" ht="16.7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37"/>
      <c r="N119" s="37"/>
      <c r="O119" s="37"/>
      <c r="P119" s="37"/>
    </row>
    <row r="120" spans="1:16" ht="16.7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37"/>
      <c r="N120" s="37"/>
      <c r="O120" s="37"/>
      <c r="P120" s="37"/>
    </row>
    <row r="121" spans="1:16" ht="16.7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37"/>
      <c r="N121" s="37"/>
      <c r="O121" s="37"/>
      <c r="P121" s="37"/>
    </row>
    <row r="122" spans="1:16" ht="16.7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37"/>
      <c r="N122" s="37"/>
      <c r="O122" s="37"/>
      <c r="P122" s="37"/>
    </row>
    <row r="123" spans="1:16" ht="16.7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37"/>
      <c r="N123" s="37"/>
      <c r="O123" s="37"/>
      <c r="P123" s="37"/>
    </row>
    <row r="124" spans="1:16" ht="16.7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37"/>
      <c r="N124" s="37"/>
      <c r="O124" s="37"/>
      <c r="P124" s="37"/>
    </row>
    <row r="125" spans="1:16" ht="16.7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37"/>
      <c r="N125" s="37"/>
      <c r="O125" s="37"/>
      <c r="P125" s="37"/>
    </row>
    <row r="126" spans="1:16" ht="16.7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37"/>
      <c r="N126" s="37"/>
      <c r="O126" s="37"/>
      <c r="P126" s="37"/>
    </row>
    <row r="127" spans="1:16" ht="16.7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37"/>
      <c r="N127" s="37"/>
      <c r="O127" s="37"/>
      <c r="P127" s="37"/>
    </row>
    <row r="128" spans="1:16" ht="16.7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37"/>
      <c r="N128" s="37"/>
      <c r="O128" s="37"/>
      <c r="P128" s="37"/>
    </row>
    <row r="129" spans="1:16" ht="16.7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37"/>
      <c r="N129" s="37"/>
      <c r="O129" s="37"/>
      <c r="P129" s="37"/>
    </row>
    <row r="130" spans="1:16" ht="16.7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37"/>
      <c r="N130" s="37"/>
      <c r="O130" s="37"/>
      <c r="P130" s="37"/>
    </row>
    <row r="131" spans="1:16" ht="16.7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37"/>
      <c r="N131" s="37"/>
      <c r="O131" s="37"/>
      <c r="P131" s="37"/>
    </row>
    <row r="132" spans="1:16" ht="16.7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37"/>
      <c r="N132" s="37"/>
      <c r="O132" s="37"/>
      <c r="P132" s="37"/>
    </row>
    <row r="133" spans="1:16" ht="16.7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37"/>
      <c r="N133" s="37"/>
      <c r="O133" s="37"/>
      <c r="P133" s="37"/>
    </row>
    <row r="134" spans="1:16" ht="16.7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37"/>
      <c r="N134" s="37"/>
      <c r="O134" s="37"/>
      <c r="P134" s="37"/>
    </row>
    <row r="135" spans="1:16" ht="16.7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37"/>
      <c r="N135" s="37"/>
      <c r="O135" s="37"/>
      <c r="P135" s="37"/>
    </row>
    <row r="136" spans="1:16" ht="16.7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37"/>
      <c r="N136" s="37"/>
      <c r="O136" s="37"/>
      <c r="P136" s="37"/>
    </row>
    <row r="137" spans="1:16" ht="16.7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36"/>
      <c r="N137" s="36"/>
      <c r="O137" s="36"/>
      <c r="P137" s="36"/>
    </row>
    <row r="138" spans="1:16" ht="16.7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36"/>
      <c r="N138" s="36"/>
      <c r="O138" s="36"/>
      <c r="P138" s="36"/>
    </row>
    <row r="139" spans="1:16" ht="16.7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36"/>
      <c r="N139" s="36"/>
      <c r="O139" s="36"/>
      <c r="P139" s="36"/>
    </row>
    <row r="140" spans="1:16" ht="16.7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36"/>
      <c r="N140" s="36"/>
      <c r="O140" s="36"/>
      <c r="P140" s="36"/>
    </row>
    <row r="141" spans="1:16" ht="16.7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36"/>
      <c r="N141" s="36"/>
      <c r="O141" s="36"/>
      <c r="P141" s="36"/>
    </row>
    <row r="142" spans="1:16" ht="16.7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1:16" ht="16.7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1:16" ht="16.7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1:12" ht="16.7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1:12" ht="16.7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1:12" ht="16.7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1:12" ht="16.7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1:12" ht="16.7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1:12" ht="16.7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1:12" ht="16.7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1:12" ht="16.7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1:12" ht="16.7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1:12" ht="16.7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1:12" ht="16.7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1:12" ht="16.7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1:12" ht="16.7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1:12" ht="16.7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1:12" ht="16.7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1:12" ht="16.7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1:12" ht="16.7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1:12" ht="16.7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1:12" ht="16.7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1:12" ht="16.7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1:12" ht="16.7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1:12" ht="16.7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1:12" ht="16.7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1:12" ht="16.7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1:12" ht="16.7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1:12" ht="16.7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1:12" ht="16.7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1:12" ht="16.7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1:12" ht="16.7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1:12" ht="16.7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1:12" ht="16.7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1:12" ht="16.7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1:12" ht="16.7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1:12" ht="16.7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1:12" ht="16.7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1:12" ht="16.7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1:12" ht="16.7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1:12" ht="16.7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1:12" ht="16.7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1:12" ht="16.7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1:12" ht="16.7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1:12" ht="16.7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1:12" ht="16.7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1:12" ht="16.7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1:12" ht="16.7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1:12" ht="16.7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1:12" ht="16.7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1:12" ht="16.7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1:12" ht="16.7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1:12" ht="16.7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1:12" ht="16.7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1:12" ht="16.7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1:12" ht="16.7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1:12" ht="16.7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1:12" ht="16.7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1:12" ht="16.7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1:12" ht="16.7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1:12" ht="16.7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1:12" ht="16.7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1:12" ht="16.7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1:12" ht="16.7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1:12" ht="16.7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1:12" ht="16.7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1:12" ht="16.7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1:12" ht="16.7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1:12" ht="16.7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1:12" ht="16.7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1:12" ht="16.7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1:12" ht="16.7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1:12" ht="16.7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1:12" ht="16.7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1:12" ht="16.7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1:12" ht="16.7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1:12" ht="16.7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1:12" ht="16.7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1:12" ht="16.7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1:12" ht="16.7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1:12" ht="16.7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1:12" ht="16.7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1:12" ht="16.7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1:12" ht="16.7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1:12" ht="16.7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1:12" ht="16.7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1:12" ht="16.7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1:12" ht="16.7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1:12" ht="16.7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1:12" ht="16.7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1:12" ht="16.7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1:12" ht="16.7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1:12" ht="16.7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1:12" ht="16.7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1:12" ht="16.7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1:12" ht="16.7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1:12" ht="16.7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1:12" ht="16.7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1:12" ht="16.7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1:12" ht="16.7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1:12" ht="16.7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1:12" ht="16.7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1:12" ht="16.7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1:12" ht="16.7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1:12" ht="16.7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1:12" ht="16.7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1:12" ht="16.7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1:12" ht="16.7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1:12" ht="16.7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1:12" ht="16.7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1:12" ht="16.7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1:12" ht="16.7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1:12" ht="16.7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1:12" ht="16.7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1:12" ht="16.7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1:12" ht="16.7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1:12" ht="16.7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1:12" ht="16.7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1:12" ht="16.7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1:12" ht="16.7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1:12" ht="16.7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1:12" ht="16.7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1:12" ht="16.7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1:12" ht="16.7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1:12" ht="16.7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1:12" ht="16.7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1:12" ht="16.7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1:12" ht="16.7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1:12" ht="16.7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1:12" ht="16.7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1:12" ht="16.7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1:12" ht="16.7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1:12" ht="16.7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1:12" ht="16.7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1:12" ht="16.7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1:12" ht="16.7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1:12" ht="16.7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1:12" ht="16.7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1:12" ht="16.7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1:12" ht="16.7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1:12" ht="16.7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1:12" ht="16.7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1:12" ht="16.7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1:12" ht="16.7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1:12" ht="16.7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1:12" ht="16.7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1:12" ht="16.7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1:12" ht="16.7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1:12" ht="16.7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1:12" ht="16.7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1:12" ht="16.7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1:12" ht="16.7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1:12" ht="16.7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1:12" ht="16.7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1:12" ht="16.7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1:12" ht="16.7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1:12" ht="16.7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1:12" ht="16.7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1:12" ht="16.7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1:12" ht="16.7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1:12" ht="16.7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1:12" ht="16.7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1:12" ht="16.7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1:12" ht="16.7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1:12" ht="16.7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1:12" ht="16.7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1:12" ht="16.7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1:12" ht="16.7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1:12" ht="16.7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1:12" ht="16.7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1:12" ht="16.7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1:12" ht="16.7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1:12" ht="16.7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1:12" ht="16.7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1:12" ht="16.7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1:12" ht="16.7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1:12" ht="16.7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1:12" ht="16.7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1:12" ht="16.7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1:12" ht="16.7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1:12" ht="16.7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1:12" ht="16.7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1:12" ht="16.7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1:12" ht="16.7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1:12" ht="16.7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1:12" ht="16.7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1:12" ht="16.7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1:12" ht="16.7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1:12" ht="16.7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1:12" ht="16.7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1:12" ht="16.7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1:12" ht="16.7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1:12" ht="16.7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1:12" ht="16.7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1:12" ht="16.7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1:12" ht="16.7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1:12" ht="16.7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1:12" ht="16.7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1:12" ht="16.7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1:12" ht="16.7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1:12" ht="16.7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1:12" ht="16.7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1:12" ht="16.7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1:12" ht="16.7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1:12" ht="16.7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1:12" ht="16.7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1:12" ht="16.7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1:12" ht="16.7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1:12" ht="16.7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1:12" ht="16.7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1:12" ht="16.7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1:12" ht="16.7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1:12" ht="16.7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1:12" ht="16.7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1:12" ht="16.7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1:12" ht="16.7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1:12" ht="16.7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1:12" ht="16.7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1:12" ht="16.7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1:12" ht="16.7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1:12" ht="16.7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1:12" ht="16.7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1:12" ht="16.7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1:12" ht="16.7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1:12" ht="16.7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1:12" ht="16.7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1:12" ht="16.7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1:12" ht="16.7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1:12" ht="16.7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1:12" ht="16.7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1:12" ht="16.7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1:12" ht="16.7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1:12" ht="16.7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1:12" ht="16.7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1:12" ht="16.7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1:12" ht="16.7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1:12" ht="16.7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1:12" ht="16.7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1:12" ht="16.7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1:12" ht="16.7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1:12" ht="16.7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1:12" ht="16.7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1:12" ht="16.7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1:12" ht="16.7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1:12" ht="16.7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1:12" ht="16.7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1:12" ht="16.7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1:12" ht="16.7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1:12" ht="16.7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1:12" ht="16.7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1:12" ht="16.7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1:12" ht="16.7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1:12" ht="16.7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1:12" ht="16.7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1:12" ht="16.7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1:12" ht="16.7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1:12" ht="16.7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1:12" ht="16.7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1:12" ht="16.7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1:12" ht="16.7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1:12" ht="16.7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1:12" ht="16.7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1:12" ht="16.7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1:12" ht="16.7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1:12" ht="16.7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1:12" ht="16.7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1:12" ht="16.7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1:12" ht="16.7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1:12" ht="16.7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1:12" ht="16.7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1:12" ht="16.7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1:12" ht="16.7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1:12" ht="16.7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1:12" ht="16.7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1:12" ht="16.7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1:12" ht="16.7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1:12" ht="16.7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1:12" ht="16.7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1:12" ht="16.7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1:12" ht="16.7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1:12" ht="16.7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1:12" ht="16.7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1:12" ht="16.7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1:12" ht="16.7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1:12" ht="16.7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1:12" ht="16.7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1:12" ht="16.7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1:12" ht="16.7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1:12" ht="16.7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1:12" ht="16.7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1:12" ht="16.7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1:12" ht="16.7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1:12" ht="16.7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1:12" ht="16.7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1:12" ht="16.7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1:12" ht="16.7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1:12" ht="16.7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1:12" ht="16.7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1:12" ht="16.7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1:12" ht="16.7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1:12" ht="16.7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1:12" ht="16.7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1:12" ht="16.7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1:12" ht="16.7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1:12" ht="16.7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1:12" ht="16.7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1:12" ht="16.7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1:12" ht="16.7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1:12" ht="16.7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1:12" ht="16.7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1:12" ht="16.7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1:12" ht="16.7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1:12" ht="16.7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1:12" ht="16.7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1:12" ht="16.7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1:12" ht="16.7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1:12" ht="16.7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1:12" ht="16.7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1:12" ht="16.7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1:12" ht="16.7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1:12" ht="16.7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1:12" ht="16.7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1:12" ht="16.7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1:12" ht="16.7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1:12" ht="16.7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</row>
    <row r="467" spans="1:12" ht="16.7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</row>
    <row r="468" spans="1:12" ht="16.7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</row>
    <row r="469" spans="1:12" ht="16.7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</row>
    <row r="470" spans="1:12" ht="16.7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</row>
    <row r="471" spans="1:12" ht="16.7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</row>
    <row r="472" spans="1:12" ht="16.7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</row>
    <row r="473" spans="1:12" ht="16.7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</row>
    <row r="474" spans="1:12" ht="16.7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</row>
    <row r="475" spans="1:12" ht="16.7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</row>
    <row r="476" spans="1:12" ht="16.7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</row>
    <row r="477" spans="1:12" ht="16.7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</row>
    <row r="478" spans="1:12" ht="16.7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</row>
    <row r="479" spans="1:12" ht="16.7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</row>
    <row r="480" spans="1:12" ht="16.7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</row>
    <row r="481" spans="1:12" ht="16.7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</row>
    <row r="482" spans="1:12" ht="16.7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</row>
    <row r="483" spans="1:12" ht="16.7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</row>
    <row r="484" spans="1:12" ht="16.7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</row>
    <row r="485" spans="1:12" ht="16.7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</row>
    <row r="486" spans="1:12" ht="16.7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</row>
    <row r="487" spans="1:12" ht="16.7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</row>
    <row r="488" spans="1:12" ht="16.7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</row>
    <row r="489" spans="1:12" ht="16.7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</row>
    <row r="490" spans="1:12" ht="16.7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</row>
    <row r="491" spans="1:12" ht="16.7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</row>
    <row r="492" spans="1:12" ht="16.7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</row>
    <row r="493" spans="1:12" ht="16.7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</row>
    <row r="494" spans="1:12" ht="16.7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</row>
    <row r="495" spans="1:12" ht="16.7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</row>
    <row r="496" spans="1:12" ht="16.7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</row>
    <row r="497" spans="1:12" ht="16.7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</row>
    <row r="498" spans="1:12" ht="16.7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</row>
    <row r="499" spans="1:12" ht="16.7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</row>
    <row r="500" spans="1:12" ht="16.7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</row>
    <row r="501" spans="1:12" ht="16.7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</row>
    <row r="502" spans="1:12" ht="16.7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</row>
    <row r="503" spans="1:12" ht="16.7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</row>
    <row r="504" spans="1:12" ht="16.7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</row>
    <row r="505" spans="1:12" ht="16.7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</row>
    <row r="506" spans="1:12" ht="16.7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</row>
    <row r="507" spans="1:12" ht="16.7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</row>
    <row r="508" spans="1:12" ht="16.7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</row>
    <row r="509" spans="1:12" ht="16.7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</row>
    <row r="510" spans="1:12" ht="16.7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</row>
    <row r="511" spans="1:12" ht="16.7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</row>
    <row r="512" spans="1:12" ht="16.7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</row>
    <row r="513" spans="1:12" ht="16.7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</row>
    <row r="514" spans="1:12" ht="16.7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</row>
    <row r="515" spans="1:12" ht="16.7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</row>
    <row r="516" spans="1:12" ht="16.7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</row>
    <row r="517" spans="1:12" ht="16.7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</row>
    <row r="518" spans="1:12" ht="16.7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</row>
    <row r="519" spans="1:12" ht="16.7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</row>
    <row r="520" spans="1:12" ht="16.7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</row>
    <row r="521" spans="1:12" ht="16.7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</row>
    <row r="522" spans="1:12" ht="16.7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</row>
    <row r="523" spans="1:12" ht="16.7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</row>
    <row r="524" spans="1:12" ht="16.7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</row>
    <row r="525" spans="1:12" ht="16.7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</row>
    <row r="526" spans="1:12" ht="16.7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</row>
    <row r="527" spans="1:12" ht="16.7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</row>
    <row r="528" spans="1:12" ht="16.7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</row>
    <row r="529" spans="1:12" ht="16.7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</row>
    <row r="530" spans="1:12" ht="16.7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</row>
    <row r="531" spans="1:12" ht="16.7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</row>
    <row r="532" spans="1:12" ht="16.7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</row>
    <row r="533" spans="1:12" ht="16.7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</row>
    <row r="534" spans="1:12" ht="16.7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</row>
    <row r="535" spans="1:12" ht="16.7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</row>
    <row r="536" spans="1:12" ht="16.7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</row>
    <row r="537" spans="1:12" ht="16.7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</row>
    <row r="538" spans="1:12" ht="16.7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</row>
    <row r="539" spans="1:12" ht="16.7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</row>
    <row r="540" spans="1:12" ht="16.7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</row>
    <row r="541" spans="1:12" ht="16.7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</row>
    <row r="542" spans="1:12" ht="16.7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</row>
    <row r="543" spans="1:12" ht="16.7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</row>
    <row r="544" spans="1:12" ht="16.7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</row>
    <row r="545" spans="1:12" ht="16.7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</row>
    <row r="546" spans="1:12" ht="16.7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</row>
    <row r="547" spans="1:12" ht="16.7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</row>
    <row r="548" spans="1:12" ht="16.7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</row>
    <row r="549" spans="1:12" ht="16.7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</row>
    <row r="550" spans="1:12" ht="16.7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</row>
    <row r="551" spans="1:12" ht="16.7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</row>
    <row r="552" spans="1:12" ht="16.7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</row>
    <row r="553" spans="1:12" ht="16.7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</row>
    <row r="554" spans="1:12" ht="16.7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</row>
    <row r="555" spans="1:12" ht="16.7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</row>
    <row r="556" spans="1:12" ht="16.7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</row>
    <row r="557" spans="1:12" ht="16.7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</row>
    <row r="558" spans="1:12" ht="16.7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</row>
    <row r="559" spans="1:12" ht="16.7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</row>
    <row r="560" spans="1:12" ht="16.7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</row>
    <row r="561" spans="1:12" ht="16.7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</row>
    <row r="562" spans="1:12" ht="16.7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</row>
    <row r="563" spans="1:12" ht="16.7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</row>
    <row r="564" spans="1:12" ht="16.7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</row>
    <row r="565" spans="1:12" ht="16.7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</row>
    <row r="566" spans="1:12" ht="16.7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</row>
    <row r="567" spans="1:12" ht="16.7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</row>
    <row r="568" spans="1:12" ht="16.7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</row>
    <row r="569" spans="1:12" ht="16.7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</row>
    <row r="570" spans="1:12" ht="16.7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</row>
    <row r="571" spans="1:12" ht="16.7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</row>
    <row r="572" spans="1:12" ht="16.7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</row>
    <row r="573" spans="1:12" ht="16.7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</row>
    <row r="574" spans="1:12" ht="16.7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</row>
    <row r="575" spans="1:12" ht="16.7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</row>
    <row r="576" spans="1:12" ht="16.7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</row>
    <row r="577" spans="1:12" ht="16.7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</row>
    <row r="578" spans="1:12" ht="16.7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</row>
    <row r="579" spans="1:12" ht="16.7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</row>
    <row r="580" spans="1:12" ht="16.7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</row>
    <row r="581" spans="1:12" ht="16.7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</row>
    <row r="582" spans="1:12" ht="16.7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</row>
    <row r="583" spans="1:12" ht="16.7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</row>
    <row r="584" spans="1:12" ht="16.7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</row>
    <row r="585" spans="1:12" ht="16.7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</row>
    <row r="586" spans="1:12" ht="16.7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</row>
    <row r="587" spans="1:12" ht="16.7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</row>
    <row r="588" spans="1:12" ht="16.7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</row>
    <row r="589" spans="1:12" ht="16.7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</row>
    <row r="590" spans="1:12" ht="16.7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</row>
    <row r="591" spans="1:12" ht="16.7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</row>
    <row r="592" spans="1:12" ht="16.7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</row>
    <row r="593" spans="1:12" ht="16.7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</row>
    <row r="594" spans="1:12" ht="16.7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</row>
    <row r="595" spans="1:12" ht="16.7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</row>
    <row r="596" spans="1:12" ht="16.7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</row>
    <row r="597" spans="1:12" ht="16.7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</row>
    <row r="598" spans="1:12" ht="16.7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</row>
    <row r="599" spans="1:12" ht="16.7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</row>
    <row r="600" spans="1:12" ht="16.7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</row>
    <row r="601" spans="1:12" ht="16.7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</row>
    <row r="602" spans="1:12" ht="16.7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</row>
    <row r="603" spans="1:12" ht="16.7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</row>
    <row r="604" spans="1:12" ht="16.7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</row>
    <row r="605" spans="1:12" ht="16.7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</row>
    <row r="606" spans="1:12" ht="16.7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</row>
    <row r="607" spans="1:12" ht="16.7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</row>
    <row r="608" spans="1:12" ht="16.7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</row>
    <row r="609" spans="1:12" ht="16.7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</row>
    <row r="610" spans="1:12" ht="16.7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</row>
    <row r="611" spans="1:12" ht="16.7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</row>
    <row r="612" spans="1:12" ht="16.7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</row>
    <row r="613" spans="1:12" ht="16.7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</row>
    <row r="614" spans="1:12" ht="16.7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</row>
    <row r="615" spans="1:12" ht="16.7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</row>
    <row r="616" spans="1:12" ht="16.7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</row>
    <row r="617" spans="1:12" ht="16.7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</row>
    <row r="618" spans="1:12" ht="16.7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</row>
    <row r="619" spans="1:12" ht="16.7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</row>
    <row r="620" spans="1:12" ht="16.7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</row>
    <row r="621" spans="1:12" ht="16.7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</row>
    <row r="622" spans="1:12" ht="16.7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</row>
    <row r="623" spans="1:12" ht="16.7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</row>
    <row r="624" spans="1:12" ht="16.7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</row>
    <row r="625" spans="1:12" ht="16.7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</row>
    <row r="626" spans="1:12" ht="16.7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</row>
    <row r="627" spans="1:12" ht="16.7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</row>
    <row r="628" spans="1:12" ht="16.7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</row>
    <row r="629" spans="1:12" ht="16.7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</row>
    <row r="630" spans="1:12" ht="16.7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</row>
    <row r="631" spans="1:12" ht="16.7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</row>
    <row r="632" spans="1:12" ht="16.7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</row>
    <row r="633" spans="1:12" ht="16.7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</row>
    <row r="634" spans="1:12" ht="16.7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</row>
    <row r="635" spans="1:12" ht="16.7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</row>
    <row r="636" spans="1:12" ht="16.7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</row>
    <row r="637" spans="1:12" ht="16.7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</row>
    <row r="638" spans="1:12" ht="16.7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</row>
    <row r="639" spans="1:12" ht="16.7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</row>
    <row r="640" spans="1:12" ht="16.7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</row>
    <row r="641" spans="1:12" ht="16.7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</row>
    <row r="642" spans="1:12" ht="16.7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</row>
    <row r="643" spans="1:12" ht="16.7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</row>
    <row r="644" spans="1:12" ht="16.7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</row>
    <row r="645" spans="1:12" ht="16.7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</row>
    <row r="646" spans="1:12" ht="16.7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</row>
    <row r="647" spans="1:12" ht="16.7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</row>
    <row r="648" spans="1:12" ht="16.7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</row>
    <row r="649" spans="1:12" ht="16.7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</row>
    <row r="650" spans="1:12" ht="16.7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</row>
    <row r="651" spans="1:12" ht="16.7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</row>
    <row r="652" spans="1:12" ht="16.7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</row>
    <row r="653" spans="1:12" ht="16.7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</row>
    <row r="654" spans="1:12" ht="16.7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</row>
    <row r="655" spans="1:12" ht="16.7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</row>
    <row r="656" spans="1:12" ht="16.7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</row>
    <row r="657" spans="1:12" ht="16.7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</row>
    <row r="658" spans="1:12" ht="16.7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</row>
    <row r="659" spans="1:12" ht="16.7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</row>
    <row r="660" spans="1:12" ht="16.7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</row>
    <row r="661" spans="1:12" ht="16.7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</row>
    <row r="662" spans="1:12" ht="16.7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</row>
    <row r="663" spans="1:12" ht="16.7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</row>
    <row r="664" spans="1:12" ht="16.7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</row>
    <row r="665" spans="1:12" ht="16.7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</row>
    <row r="666" spans="1:12" ht="16.7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</row>
    <row r="667" spans="1:12" ht="16.7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</row>
    <row r="668" spans="1:12" ht="16.7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</row>
    <row r="669" spans="1:12" ht="16.7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</row>
    <row r="670" spans="1:12" ht="16.7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</row>
    <row r="671" spans="1:12" ht="16.7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</row>
    <row r="672" spans="1:12" ht="16.7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</row>
    <row r="673" spans="1:12" ht="16.7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</row>
    <row r="674" spans="1:12" ht="16.7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</row>
    <row r="675" spans="1:12" ht="16.7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</row>
    <row r="676" spans="1:12" ht="16.7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</row>
    <row r="677" spans="1:12" ht="16.7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</row>
    <row r="678" spans="1:12" ht="16.7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</row>
    <row r="679" spans="1:12" ht="16.7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</row>
    <row r="680" spans="1:12" ht="16.7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</row>
    <row r="681" spans="1:12" ht="16.7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</row>
    <row r="682" spans="1:12" ht="16.7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</row>
    <row r="683" spans="1:12" ht="16.7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</row>
    <row r="684" spans="1:12" ht="16.7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</row>
    <row r="685" spans="1:12" ht="16.7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</row>
    <row r="686" spans="1:12" ht="16.7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</row>
    <row r="687" spans="1:12" ht="16.7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</row>
    <row r="688" spans="1:12" ht="16.7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</row>
    <row r="689" spans="1:12" ht="16.7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</row>
    <row r="690" spans="1:12" ht="16.7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</row>
    <row r="691" spans="1:12" ht="16.7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</row>
    <row r="692" spans="1:12" ht="16.7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</row>
    <row r="693" spans="1:12" ht="16.7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</row>
    <row r="694" spans="1:12" ht="16.7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</row>
    <row r="695" spans="1:12" ht="16.7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</row>
    <row r="696" spans="1:12" ht="16.7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</row>
    <row r="697" spans="1:12" ht="16.7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</row>
    <row r="698" spans="1:12" ht="16.7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</row>
    <row r="699" spans="1:12" ht="16.7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</row>
    <row r="700" spans="1:12" ht="16.7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</row>
    <row r="701" spans="1:12" ht="16.7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</row>
    <row r="702" spans="1:12" ht="16.7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</row>
    <row r="703" spans="1:12" ht="16.7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</row>
    <row r="704" spans="1:12" ht="16.7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</row>
    <row r="705" spans="1:12" ht="16.7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</row>
    <row r="706" spans="1:12" ht="16.7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</row>
    <row r="707" spans="1:12" ht="16.7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</row>
    <row r="708" spans="1:12" ht="16.7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</row>
    <row r="709" spans="1:12" ht="16.7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</row>
    <row r="710" spans="1:12" ht="16.7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</row>
    <row r="711" spans="1:12" ht="16.7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</row>
    <row r="712" spans="1:12" ht="16.7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</row>
    <row r="713" spans="1:12" ht="16.7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</row>
    <row r="714" spans="1:12" ht="16.7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</row>
    <row r="715" spans="1:12" ht="16.7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</row>
    <row r="716" spans="1:12" ht="16.7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</row>
    <row r="717" spans="1:12" ht="16.7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</row>
    <row r="718" spans="1:12" ht="16.7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</row>
    <row r="719" spans="1:12" ht="16.7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</row>
    <row r="720" spans="1:12" ht="16.7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</row>
    <row r="721" spans="1:12" ht="16.7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</row>
    <row r="722" spans="1:12" ht="16.7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</row>
    <row r="723" spans="1:12" ht="16.7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</row>
    <row r="724" spans="1:12" ht="16.7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</row>
    <row r="725" spans="1:12" ht="16.7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</row>
    <row r="726" spans="1:12" ht="16.7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</row>
    <row r="727" spans="1:12" ht="16.7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</row>
    <row r="728" spans="1:12" ht="16.7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</row>
    <row r="729" spans="1:12" ht="16.7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</row>
    <row r="730" spans="1:12" ht="16.7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</row>
    <row r="731" spans="1:12" ht="16.7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</row>
    <row r="732" spans="1:12" ht="16.7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</row>
    <row r="733" spans="1:12" ht="16.7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</row>
    <row r="734" spans="1:12" ht="16.7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</row>
    <row r="735" spans="1:12" ht="16.7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</row>
    <row r="736" spans="1:12" ht="16.7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</row>
    <row r="737" spans="1:12" ht="16.7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</row>
    <row r="738" spans="1:12" ht="16.7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</row>
    <row r="739" spans="1:12" ht="16.7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</row>
    <row r="740" spans="1:12" ht="16.7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</row>
    <row r="741" spans="1:12" ht="16.7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</row>
    <row r="742" spans="1:12" ht="16.7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</row>
    <row r="743" spans="1:12" ht="16.7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</row>
    <row r="744" spans="1:12" ht="16.7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</row>
    <row r="745" spans="1:12" ht="16.7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</row>
    <row r="746" spans="1:12" ht="16.7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</row>
    <row r="747" spans="1:12" ht="16.7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</row>
    <row r="748" spans="1:12" ht="16.7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</row>
    <row r="749" spans="1:12" ht="16.7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</row>
    <row r="750" spans="1:12" ht="16.7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</row>
    <row r="751" spans="1:12" ht="16.7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</row>
    <row r="752" spans="1:12" ht="16.7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</row>
    <row r="753" spans="1:12" ht="16.7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</row>
    <row r="754" spans="1:12" ht="16.7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</row>
    <row r="755" spans="1:12" ht="16.7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</row>
    <row r="756" spans="1:12" ht="16.7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</row>
    <row r="757" spans="1:12" ht="16.7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</row>
    <row r="758" spans="1:12" ht="16.7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</row>
    <row r="759" spans="1:12" ht="16.7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</row>
    <row r="760" spans="1:12" ht="16.7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</row>
    <row r="761" spans="1:12" ht="16.7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</row>
    <row r="762" spans="1:12" ht="16.7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</row>
    <row r="763" spans="1:12" ht="16.7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</row>
    <row r="764" spans="1:12" ht="16.7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</row>
    <row r="765" spans="1:12" ht="16.7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</row>
    <row r="766" spans="1:12" ht="16.7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</row>
    <row r="767" spans="1:12" ht="16.7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</row>
    <row r="768" spans="1:12" ht="16.7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</row>
    <row r="769" spans="1:12" ht="16.7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</row>
    <row r="770" spans="1:12" ht="16.7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</row>
    <row r="771" spans="1:12" ht="16.7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</row>
    <row r="772" spans="1:12" ht="16.7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</row>
    <row r="773" spans="1:12" ht="16.7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</row>
    <row r="774" spans="1:12" ht="16.7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</row>
    <row r="775" spans="1:12" ht="16.7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</row>
    <row r="776" spans="1:12" ht="16.7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</row>
    <row r="777" spans="1:12" ht="16.7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</row>
    <row r="778" spans="1:12" ht="16.7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</row>
    <row r="779" spans="1:12" ht="16.7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</row>
    <row r="780" spans="1:12" ht="16.7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</row>
    <row r="781" spans="1:12" ht="16.7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</row>
    <row r="782" spans="1:12" ht="16.7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</row>
    <row r="783" spans="1:12" ht="16.7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</row>
    <row r="784" spans="1:12" ht="16.7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</row>
    <row r="785" spans="1:12" ht="16.7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</row>
    <row r="786" spans="1:12" ht="16.7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</row>
    <row r="787" spans="1:12" ht="16.7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</row>
    <row r="788" spans="1:12" ht="16.7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</row>
    <row r="789" spans="1:12" ht="16.7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</row>
    <row r="790" spans="1:12" ht="16.7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</row>
    <row r="791" spans="1:12" ht="16.7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</row>
    <row r="792" spans="1:12" ht="16.7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</row>
    <row r="793" spans="1:12" ht="16.7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</row>
    <row r="794" spans="1:12" ht="16.7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</row>
    <row r="795" spans="1:12" ht="16.7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</row>
    <row r="796" spans="1:12" ht="16.7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</row>
    <row r="797" spans="1:12" ht="16.7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</row>
    <row r="798" spans="1:12" ht="16.7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</row>
    <row r="799" spans="1:12" ht="16.7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</row>
    <row r="800" spans="1:12" ht="16.7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</row>
    <row r="801" spans="1:12" ht="16.7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</row>
    <row r="802" spans="1:12" ht="16.7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</row>
    <row r="803" spans="1:12" ht="16.7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</row>
    <row r="804" spans="1:12" ht="16.7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</row>
    <row r="805" spans="1:12" ht="16.7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</row>
    <row r="806" spans="1:12" ht="16.7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</row>
    <row r="807" spans="1:12" ht="16.7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</row>
    <row r="808" spans="1:12" ht="16.7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</row>
    <row r="809" spans="1:12" ht="16.7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</row>
    <row r="810" spans="1:12" ht="16.7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</row>
    <row r="811" spans="1:12" ht="16.7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</row>
    <row r="812" spans="1:12" ht="16.7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</row>
    <row r="813" spans="1:12" ht="16.7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</row>
    <row r="814" spans="1:12" ht="16.7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</row>
    <row r="815" spans="1:12" ht="16.7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</row>
    <row r="816" spans="1:12" ht="16.7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</row>
    <row r="817" spans="1:12" ht="16.7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</row>
    <row r="818" spans="1:12" ht="16.7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</row>
    <row r="819" spans="1:12" ht="16.7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</row>
    <row r="820" spans="1:12" ht="16.7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</row>
    <row r="821" spans="1:12" ht="16.7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</row>
    <row r="822" spans="1:12" ht="16.7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</row>
    <row r="823" spans="1:12" ht="16.7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</row>
    <row r="824" spans="1:12" ht="16.7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</row>
    <row r="825" spans="1:12" ht="16.7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</row>
    <row r="826" spans="1:12" ht="16.7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</row>
    <row r="827" spans="1:12" ht="16.7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</row>
    <row r="828" spans="1:12" ht="16.7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</row>
    <row r="829" spans="1:12" ht="16.7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</row>
    <row r="830" spans="1:12" ht="16.7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</row>
    <row r="831" spans="1:12" ht="16.7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</row>
    <row r="832" spans="1:12" ht="16.7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</row>
    <row r="833" spans="1:12" ht="16.7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</row>
    <row r="834" spans="1:12" ht="16.7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</row>
    <row r="835" spans="1:12" ht="16.7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</row>
    <row r="836" spans="1:12" ht="16.7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</row>
    <row r="837" spans="1:12" ht="16.7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</row>
    <row r="838" spans="1:12" ht="16.7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</row>
    <row r="839" spans="1:12" ht="16.7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</row>
    <row r="840" spans="1:12" ht="16.7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</row>
    <row r="841" spans="1:12" ht="16.7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</row>
    <row r="842" spans="1:12" ht="16.7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</row>
    <row r="843" spans="1:12" ht="16.7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</row>
    <row r="844" spans="1:12" ht="16.7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</row>
    <row r="845" spans="1:12" ht="16.7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</row>
    <row r="846" spans="1:12" ht="16.7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</row>
    <row r="847" spans="1:12" ht="16.7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</row>
    <row r="848" spans="1:12" ht="16.7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</row>
    <row r="849" spans="1:12" ht="16.7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</row>
    <row r="850" spans="1:12" ht="16.7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</row>
    <row r="851" spans="1:12" ht="16.7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</row>
    <row r="852" spans="1:12" ht="16.7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</row>
    <row r="853" spans="1:12" ht="16.7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</row>
    <row r="854" spans="1:12" ht="16.7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</row>
    <row r="855" spans="1:12" ht="16.7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</row>
    <row r="856" spans="1:12" ht="16.7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</row>
    <row r="857" spans="1:12" ht="16.7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</row>
    <row r="858" spans="1:12" ht="16.7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</row>
    <row r="859" spans="1:12" ht="16.7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</row>
    <row r="860" spans="1:12" ht="16.7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</row>
    <row r="861" spans="1:12" ht="16.7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</row>
    <row r="862" spans="1:12" ht="16.7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</row>
    <row r="863" spans="1:12" ht="16.7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</row>
    <row r="864" spans="1:12" ht="16.7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</row>
    <row r="865" spans="1:12" ht="16.7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</row>
    <row r="866" spans="1:12" ht="16.7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</row>
    <row r="867" spans="1:12" ht="16.7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</row>
    <row r="868" spans="1:12" ht="16.7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</row>
    <row r="869" spans="1:12" ht="16.7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</row>
    <row r="870" spans="1:12" ht="16.7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</row>
    <row r="871" spans="1:12" ht="16.7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</row>
    <row r="872" spans="1:12" ht="16.7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</row>
    <row r="873" spans="1:12" ht="16.7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</row>
    <row r="874" spans="1:12" ht="16.7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</row>
    <row r="875" spans="1:12" ht="16.7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</row>
    <row r="876" spans="1:12" ht="16.7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</row>
    <row r="877" spans="1:12" ht="16.7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</row>
    <row r="878" spans="1:12" ht="16.7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</row>
    <row r="879" spans="1:12" ht="16.7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</row>
    <row r="880" spans="1:12" ht="16.7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</row>
    <row r="881" spans="1:12" ht="16.7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</row>
    <row r="882" spans="1:12" ht="16.7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</row>
    <row r="883" spans="1:12" ht="16.7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</row>
    <row r="884" spans="1:12" ht="16.7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</row>
    <row r="885" spans="1:12" ht="16.7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</row>
    <row r="886" spans="1:12" ht="16.7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</row>
    <row r="887" spans="1:12" ht="16.7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</row>
    <row r="888" spans="1:12" ht="16.7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</row>
    <row r="889" spans="1:12" ht="16.7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</row>
    <row r="890" spans="1:12" ht="16.7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</row>
    <row r="891" spans="1:12" ht="16.7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</row>
    <row r="892" spans="1:12" ht="16.7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</row>
    <row r="893" spans="1:12" ht="16.7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</row>
    <row r="894" spans="1:12" ht="16.7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</row>
    <row r="895" spans="1:12" ht="16.7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</row>
    <row r="896" spans="1:12" ht="16.7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</row>
    <row r="897" spans="1:12" ht="16.7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</row>
    <row r="898" spans="1:12" ht="16.7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</row>
    <row r="899" spans="1:12" ht="16.7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</row>
    <row r="900" spans="1:12" ht="16.7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</row>
    <row r="901" spans="1:12" ht="16.7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</row>
    <row r="902" spans="1:12" ht="16.7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</row>
    <row r="903" spans="1:12" ht="16.7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</row>
    <row r="904" spans="1:12" ht="16.7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</row>
    <row r="905" spans="1:12" ht="16.7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</row>
    <row r="906" spans="1:12" ht="16.7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</row>
    <row r="907" spans="1:12" ht="16.7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</row>
    <row r="908" spans="1:12" ht="16.7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</row>
    <row r="909" spans="1:12" ht="16.7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</row>
    <row r="910" spans="1:12" ht="16.7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</row>
    <row r="911" spans="1:12" ht="16.7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</row>
    <row r="912" spans="1:12" ht="16.7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</row>
    <row r="913" spans="1:12" ht="16.7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</row>
    <row r="914" spans="1:12" ht="16.7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</row>
    <row r="915" spans="1:12" ht="16.7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</row>
    <row r="916" spans="1:12" ht="16.7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</row>
    <row r="917" spans="1:12" ht="16.7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</row>
    <row r="918" spans="1:12" ht="16.7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</row>
    <row r="919" spans="1:12" ht="16.7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</row>
    <row r="920" spans="1:12" ht="16.7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</row>
    <row r="921" spans="1:12" ht="16.7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</row>
    <row r="922" spans="1:12" ht="16.7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</row>
    <row r="923" spans="1:12" ht="16.7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</row>
    <row r="924" spans="1:12" ht="16.7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</row>
    <row r="925" spans="1:12" ht="16.7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</row>
    <row r="926" spans="1:12" ht="16.7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</row>
    <row r="927" spans="1:12" ht="16.7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</row>
    <row r="928" spans="1:12" ht="16.7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</row>
    <row r="929" spans="1:12" ht="16.7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</row>
    <row r="930" spans="1:12" ht="16.7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</row>
    <row r="931" spans="1:12" ht="16.7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</row>
    <row r="932" spans="1:12" ht="16.7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</row>
    <row r="933" spans="1:12" ht="16.7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</row>
    <row r="934" spans="1:12" ht="16.7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</row>
    <row r="935" spans="1:12" ht="16.7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</row>
    <row r="936" spans="1:12" ht="16.7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</row>
    <row r="937" spans="1:12" ht="16.7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</row>
    <row r="938" spans="1:12" ht="16.7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</row>
    <row r="939" spans="1:12" ht="16.7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</row>
    <row r="940" spans="1:12" ht="16.7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</row>
    <row r="941" spans="1:12" ht="16.7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</row>
    <row r="942" spans="1:12" ht="16.7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</row>
    <row r="943" spans="1:12" ht="16.7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</row>
    <row r="944" spans="1:12" ht="16.7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</row>
    <row r="945" spans="1:12" ht="16.7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</row>
    <row r="946" spans="1:12" ht="16.7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</row>
    <row r="947" spans="1:12" ht="16.7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</row>
    <row r="948" spans="1:12" ht="16.7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</row>
    <row r="949" spans="1:12" ht="16.7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</row>
    <row r="950" spans="1:12" ht="16.7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</row>
    <row r="951" spans="1:12" ht="16.7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</row>
    <row r="952" spans="1:12" ht="16.7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</row>
    <row r="953" spans="1:12" ht="16.7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</row>
    <row r="954" spans="1:12" ht="16.7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</row>
    <row r="955" spans="1:12" ht="16.7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</row>
    <row r="956" spans="1:12" ht="16.7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</row>
    <row r="957" spans="1:12" ht="16.7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</row>
    <row r="958" spans="1:12" ht="16.7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</row>
    <row r="959" spans="1:12" ht="16.7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</row>
    <row r="960" spans="1:12" ht="16.7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</row>
    <row r="961" spans="1:12" ht="16.7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</row>
    <row r="962" spans="1:12" ht="16.7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</row>
    <row r="963" spans="1:12" ht="16.7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</row>
    <row r="964" spans="1:12" ht="16.7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</row>
    <row r="965" spans="1:12" ht="16.7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</row>
    <row r="966" spans="1:12" ht="16.7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</row>
    <row r="967" spans="1:12" ht="16.7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</row>
    <row r="968" spans="1:12" ht="16.7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</row>
    <row r="969" spans="1:12" ht="16.7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</row>
    <row r="970" spans="1:12" ht="16.7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</row>
    <row r="971" spans="1:12" ht="16.7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</row>
    <row r="972" spans="1:12" ht="16.7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</row>
    <row r="973" spans="1:12" ht="16.7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</row>
    <row r="974" spans="1:12" ht="16.7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</row>
    <row r="975" spans="1:12" ht="16.7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</row>
    <row r="976" spans="1:12" ht="16.7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</row>
    <row r="977" spans="1:12" ht="16.7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</row>
    <row r="978" spans="1:12" ht="16.7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</row>
    <row r="979" spans="1:12" ht="16.7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</row>
    <row r="980" spans="1:12" ht="16.7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</row>
    <row r="981" spans="1:12" ht="16.7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</row>
    <row r="982" spans="1:12" ht="16.7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</row>
    <row r="983" spans="1:12" ht="16.7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</row>
    <row r="984" spans="1:12" ht="16.7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</row>
    <row r="985" spans="1:12" ht="16.7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</row>
    <row r="986" spans="1:12" ht="16.7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</row>
    <row r="987" spans="1:12" ht="16.7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</row>
    <row r="988" spans="1:12" ht="16.7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</row>
    <row r="989" spans="1:12" ht="16.7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</row>
  </sheetData>
  <phoneticPr fontId="6" type="noConversion"/>
  <hyperlinks>
    <hyperlink ref="C7" r:id="rId1" xr:uid="{00000000-0004-0000-0000-000000000000}"/>
    <hyperlink ref="H7" r:id="rId2" xr:uid="{00000000-0004-0000-0000-000001000000}"/>
    <hyperlink ref="K7" r:id="rId3" xr:uid="{00000000-0004-0000-0000-000002000000}"/>
    <hyperlink ref="B13" r:id="rId4" xr:uid="{00000000-0004-0000-0000-000003000000}"/>
    <hyperlink ref="G13" r:id="rId5" xr:uid="{00000000-0004-0000-0000-000004000000}"/>
    <hyperlink ref="J13" r:id="rId6" xr:uid="{00000000-0004-0000-0000-000005000000}"/>
    <hyperlink ref="F19" r:id="rId7" xr:uid="{00000000-0004-0000-0000-000006000000}"/>
    <hyperlink ref="I19" r:id="rId8" xr:uid="{00000000-0004-0000-0000-000007000000}"/>
    <hyperlink ref="L19" r:id="rId9" xr:uid="{00000000-0004-0000-0000-000008000000}"/>
    <hyperlink ref="E25" r:id="rId10" xr:uid="{00000000-0004-0000-0000-000009000000}"/>
    <hyperlink ref="H25" r:id="rId11" xr:uid="{00000000-0004-0000-0000-00000A000000}"/>
    <hyperlink ref="K25" r:id="rId12" xr:uid="{00000000-0004-0000-0000-00000B000000}"/>
    <hyperlink ref="D31" r:id="rId13" xr:uid="{00000000-0004-0000-0000-00000C000000}"/>
    <hyperlink ref="G31" r:id="rId14" xr:uid="{00000000-0004-0000-0000-00000D000000}"/>
    <hyperlink ref="J31" r:id="rId15" xr:uid="{00000000-0004-0000-0000-00000E000000}"/>
    <hyperlink ref="C37" r:id="rId16" xr:uid="{00000000-0004-0000-0000-00000F000000}"/>
    <hyperlink ref="F37" r:id="rId17" xr:uid="{00000000-0004-0000-0000-000010000000}"/>
    <hyperlink ref="I37" r:id="rId18" xr:uid="{00000000-0004-0000-0000-000011000000}"/>
    <hyperlink ref="B43" r:id="rId19" xr:uid="{00000000-0004-0000-0000-000012000000}"/>
    <hyperlink ref="E43" r:id="rId20" xr:uid="{00000000-0004-0000-0000-000013000000}"/>
    <hyperlink ref="H43" r:id="rId21" xr:uid="{00000000-0004-0000-0000-000014000000}"/>
    <hyperlink ref="D49" r:id="rId22" xr:uid="{00000000-0004-0000-0000-000015000000}"/>
    <hyperlink ref="G49" r:id="rId23" xr:uid="{00000000-0004-0000-0000-000016000000}"/>
    <hyperlink ref="L49" r:id="rId24" xr:uid="{00000000-0004-0000-0000-000017000000}"/>
    <hyperlink ref="C54" r:id="rId25" xr:uid="{00000000-0004-0000-0000-000018000000}"/>
    <hyperlink ref="F54" r:id="rId26" xr:uid="{00000000-0004-0000-0000-000019000000}"/>
    <hyperlink ref="K54" r:id="rId27" xr:uid="{00000000-0004-0000-0000-00001A000000}"/>
    <hyperlink ref="B59" r:id="rId28" xr:uid="{00000000-0004-0000-0000-00001B000000}"/>
    <hyperlink ref="E59" r:id="rId29" xr:uid="{00000000-0004-0000-0000-00001C000000}"/>
    <hyperlink ref="J59" r:id="rId30" xr:uid="{00000000-0004-0000-0000-00001D000000}"/>
    <hyperlink ref="D64" r:id="rId31" xr:uid="{00000000-0004-0000-0000-00001E000000}"/>
    <hyperlink ref="I64" r:id="rId32" xr:uid="{00000000-0004-0000-0000-00001F000000}"/>
    <hyperlink ref="L64" r:id="rId33" xr:uid="{00000000-0004-0000-0000-000020000000}"/>
  </hyperlinks>
  <pageMargins left="0.7" right="0.7" top="0.75" bottom="0.75" header="0.3" footer="0.3"/>
  <pageSetup paperSize="9" orientation="portrait" r:id="rId3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30AC-266D-41FC-9212-2ADB7549292F}">
  <dimension ref="A1:J58"/>
  <sheetViews>
    <sheetView workbookViewId="0">
      <selection activeCell="A7" sqref="A7"/>
    </sheetView>
  </sheetViews>
  <sheetFormatPr defaultRowHeight="13"/>
  <cols>
    <col min="2" max="2" width="14" customWidth="1"/>
  </cols>
  <sheetData>
    <row r="1" spans="1:10" ht="16.7">
      <c r="A1" s="8"/>
      <c r="B1" s="8"/>
      <c r="C1" s="8"/>
      <c r="D1" s="9" t="s">
        <v>0</v>
      </c>
      <c r="E1" s="8"/>
      <c r="F1" s="8"/>
      <c r="G1" s="8"/>
      <c r="H1" s="8"/>
      <c r="I1" s="8"/>
      <c r="J1" s="8"/>
    </row>
    <row r="2" spans="1:10" ht="16.7">
      <c r="A2" s="8"/>
      <c r="B2" s="8"/>
      <c r="C2" s="8"/>
      <c r="D2" s="9" t="s">
        <v>1</v>
      </c>
      <c r="E2" s="8"/>
      <c r="F2" s="8"/>
      <c r="G2" s="8"/>
      <c r="H2" s="8"/>
      <c r="I2" s="8"/>
      <c r="J2" s="8"/>
    </row>
    <row r="3" spans="1:10" ht="16.7">
      <c r="A3" s="8"/>
      <c r="B3" s="8"/>
      <c r="C3" s="8"/>
      <c r="D3" s="9" t="s">
        <v>2</v>
      </c>
      <c r="E3" s="8"/>
      <c r="F3" s="8"/>
      <c r="G3" s="8"/>
      <c r="H3" s="8"/>
      <c r="I3" s="8"/>
      <c r="J3" s="8"/>
    </row>
    <row r="4" spans="1:10" ht="16.7">
      <c r="A4" s="8"/>
      <c r="B4" s="8"/>
      <c r="C4" s="8"/>
      <c r="D4" s="9" t="s">
        <v>3</v>
      </c>
      <c r="E4" s="8"/>
      <c r="F4" s="8"/>
      <c r="G4" s="8"/>
      <c r="H4" s="8"/>
      <c r="I4" s="8"/>
      <c r="J4" s="8"/>
    </row>
    <row r="5" spans="1:10">
      <c r="A5" s="8"/>
      <c r="B5" s="8"/>
      <c r="C5" s="10" t="s">
        <v>4</v>
      </c>
      <c r="D5" s="10" t="s">
        <v>4</v>
      </c>
      <c r="E5" s="10" t="s">
        <v>5</v>
      </c>
      <c r="F5" s="10" t="s">
        <v>6</v>
      </c>
      <c r="G5" s="8"/>
      <c r="H5" s="8"/>
      <c r="I5" s="8"/>
      <c r="J5" s="8"/>
    </row>
    <row r="6" spans="1:10" ht="13.7">
      <c r="A6" s="11" t="s">
        <v>7</v>
      </c>
      <c r="B6" s="10" t="s">
        <v>8</v>
      </c>
      <c r="C6" s="11" t="s">
        <v>9</v>
      </c>
      <c r="D6" s="11" t="s">
        <v>10</v>
      </c>
      <c r="E6" s="12" t="s">
        <v>11</v>
      </c>
      <c r="F6" s="11" t="s">
        <v>12</v>
      </c>
      <c r="G6" s="12" t="s">
        <v>13</v>
      </c>
      <c r="H6" s="11" t="s">
        <v>14</v>
      </c>
      <c r="I6" s="8"/>
      <c r="J6" s="8"/>
    </row>
    <row r="7" spans="1:10">
      <c r="A7" s="13" t="s">
        <v>129</v>
      </c>
      <c r="B7" s="13" t="s">
        <v>130</v>
      </c>
      <c r="C7" s="14">
        <f>(COUNT(點名紀錄!C3:S3)/COUNTA(點名紀錄!C3:S3))*15</f>
        <v>0</v>
      </c>
      <c r="D7" s="14"/>
      <c r="E7" s="14"/>
      <c r="F7" s="14"/>
      <c r="G7" s="14"/>
      <c r="H7" s="14" t="e">
        <v>#VALUE!</v>
      </c>
      <c r="I7" s="39" t="s">
        <v>115</v>
      </c>
      <c r="J7" s="41" t="s">
        <v>116</v>
      </c>
    </row>
    <row r="8" spans="1:10">
      <c r="A8" s="13" t="s">
        <v>15</v>
      </c>
      <c r="B8" s="13" t="s">
        <v>16</v>
      </c>
      <c r="C8" s="14">
        <f>(COUNT(點名紀錄!C4:S4)/COUNTA(點名紀錄!C4:S4))*15</f>
        <v>15</v>
      </c>
      <c r="D8" s="14"/>
      <c r="E8" s="14"/>
      <c r="F8" s="14"/>
      <c r="G8" s="14"/>
      <c r="H8" s="14" t="e">
        <v>#VALUE!</v>
      </c>
      <c r="I8" s="40"/>
      <c r="J8" s="40"/>
    </row>
    <row r="9" spans="1:10">
      <c r="A9" s="13" t="s">
        <v>17</v>
      </c>
      <c r="B9" s="13" t="s">
        <v>18</v>
      </c>
      <c r="C9" s="14">
        <f>(COUNT(點名紀錄!C5:S5)/COUNTA(點名紀錄!C5:S5))*15</f>
        <v>15</v>
      </c>
      <c r="D9" s="14"/>
      <c r="E9" s="14"/>
      <c r="F9" s="14"/>
      <c r="G9" s="14"/>
      <c r="H9" s="14" t="e">
        <v>#VALUE!</v>
      </c>
      <c r="I9" s="40"/>
      <c r="J9" s="40"/>
    </row>
    <row r="10" spans="1:10">
      <c r="A10" s="13" t="s">
        <v>19</v>
      </c>
      <c r="B10" s="13" t="s">
        <v>20</v>
      </c>
      <c r="C10" s="14">
        <f>(COUNT(點名紀錄!C6:S6)/COUNTA(點名紀錄!C6:S6))*15</f>
        <v>7.5</v>
      </c>
      <c r="D10" s="14"/>
      <c r="E10" s="14"/>
      <c r="F10" s="14"/>
      <c r="G10" s="14"/>
      <c r="H10" s="14" t="e">
        <v>#VALUE!</v>
      </c>
      <c r="I10" s="40"/>
      <c r="J10" s="40"/>
    </row>
    <row r="11" spans="1:10">
      <c r="A11" s="13" t="s">
        <v>21</v>
      </c>
      <c r="B11" s="13" t="s">
        <v>22</v>
      </c>
      <c r="C11" s="14">
        <f>(COUNT(點名紀錄!C7:S7)/COUNTA(點名紀錄!C7:S7))*15</f>
        <v>15</v>
      </c>
      <c r="D11" s="14"/>
      <c r="E11" s="14"/>
      <c r="F11" s="14"/>
      <c r="G11" s="14"/>
      <c r="H11" s="14" t="e">
        <v>#VALUE!</v>
      </c>
      <c r="I11" s="40"/>
      <c r="J11" s="40"/>
    </row>
    <row r="12" spans="1:10">
      <c r="A12" s="13" t="s">
        <v>23</v>
      </c>
      <c r="B12" s="13" t="s">
        <v>24</v>
      </c>
      <c r="C12" s="14">
        <f>(COUNT(點名紀錄!C8:S8)/COUNTA(點名紀錄!C8:S8))*15</f>
        <v>15</v>
      </c>
      <c r="D12" s="14"/>
      <c r="E12" s="14"/>
      <c r="F12" s="14"/>
      <c r="G12" s="14"/>
      <c r="H12" s="14" t="e">
        <v>#VALUE!</v>
      </c>
      <c r="I12" s="40"/>
      <c r="J12" s="40"/>
    </row>
    <row r="13" spans="1:10">
      <c r="A13" s="13" t="s">
        <v>25</v>
      </c>
      <c r="B13" s="13" t="s">
        <v>26</v>
      </c>
      <c r="C13" s="14">
        <f>(COUNT(點名紀錄!C9:S9)/COUNTA(點名紀錄!C9:S9))*15</f>
        <v>15</v>
      </c>
      <c r="D13" s="14"/>
      <c r="E13" s="14"/>
      <c r="F13" s="14"/>
      <c r="G13" s="14"/>
      <c r="H13" s="14" t="e">
        <v>#VALUE!</v>
      </c>
      <c r="I13" s="40"/>
      <c r="J13" s="40"/>
    </row>
    <row r="14" spans="1:10">
      <c r="A14" s="13" t="s">
        <v>27</v>
      </c>
      <c r="B14" s="13" t="s">
        <v>28</v>
      </c>
      <c r="C14" s="14">
        <f>(COUNT(點名紀錄!C10:S10)/COUNTA(點名紀錄!C10:S10))*15</f>
        <v>15</v>
      </c>
      <c r="D14" s="14"/>
      <c r="E14" s="14"/>
      <c r="F14" s="14"/>
      <c r="G14" s="14"/>
      <c r="H14" s="14" t="e">
        <v>#VALUE!</v>
      </c>
      <c r="I14" s="40"/>
      <c r="J14" s="40"/>
    </row>
    <row r="15" spans="1:10">
      <c r="A15" s="13" t="s">
        <v>29</v>
      </c>
      <c r="B15" s="13" t="s">
        <v>30</v>
      </c>
      <c r="C15" s="14">
        <f>(COUNT(點名紀錄!C11:S11)/COUNTA(點名紀錄!C11:S11))*15</f>
        <v>15</v>
      </c>
      <c r="D15" s="14"/>
      <c r="E15" s="14"/>
      <c r="F15" s="14"/>
      <c r="G15" s="14"/>
      <c r="H15" s="14" t="e">
        <v>#VALUE!</v>
      </c>
      <c r="I15" s="40"/>
      <c r="J15" s="40"/>
    </row>
    <row r="16" spans="1:10">
      <c r="A16" s="13" t="s">
        <v>31</v>
      </c>
      <c r="B16" s="13" t="s">
        <v>32</v>
      </c>
      <c r="C16" s="14">
        <f>(COUNT(點名紀錄!C12:S12)/COUNTA(點名紀錄!C12:S12))*15</f>
        <v>15</v>
      </c>
      <c r="D16" s="14"/>
      <c r="E16" s="14"/>
      <c r="F16" s="14"/>
      <c r="G16" s="14"/>
      <c r="H16" s="14" t="e">
        <v>#VALUE!</v>
      </c>
      <c r="I16" s="40"/>
      <c r="J16" s="40"/>
    </row>
    <row r="17" spans="1:10">
      <c r="A17" s="13" t="s">
        <v>33</v>
      </c>
      <c r="B17" s="13" t="s">
        <v>34</v>
      </c>
      <c r="C17" s="14">
        <f>(COUNT(點名紀錄!C13:S13)/COUNTA(點名紀錄!C13:S13))*15</f>
        <v>15</v>
      </c>
      <c r="D17" s="14"/>
      <c r="E17" s="14"/>
      <c r="F17" s="14"/>
      <c r="G17" s="14"/>
      <c r="H17" s="14" t="e">
        <v>#VALUE!</v>
      </c>
      <c r="I17" s="40"/>
      <c r="J17" s="40"/>
    </row>
    <row r="18" spans="1:10">
      <c r="A18" s="13" t="s">
        <v>35</v>
      </c>
      <c r="B18" s="13" t="s">
        <v>36</v>
      </c>
      <c r="C18" s="14">
        <f>(COUNT(點名紀錄!C14:S14)/COUNTA(點名紀錄!C14:S14))*15</f>
        <v>15</v>
      </c>
      <c r="D18" s="14"/>
      <c r="E18" s="14"/>
      <c r="F18" s="14"/>
      <c r="G18" s="14"/>
      <c r="H18" s="14" t="e">
        <v>#VALUE!</v>
      </c>
      <c r="I18" s="40"/>
      <c r="J18" s="40"/>
    </row>
    <row r="19" spans="1:10">
      <c r="A19" s="13" t="s">
        <v>37</v>
      </c>
      <c r="B19" s="13" t="s">
        <v>38</v>
      </c>
      <c r="C19" s="14">
        <f>(COUNT(點名紀錄!C15:S15)/COUNTA(點名紀錄!C15:S15))*15</f>
        <v>15</v>
      </c>
      <c r="D19" s="14"/>
      <c r="E19" s="14"/>
      <c r="F19" s="14"/>
      <c r="G19" s="14"/>
      <c r="H19" s="14" t="e">
        <v>#VALUE!</v>
      </c>
      <c r="I19" s="40"/>
      <c r="J19" s="40"/>
    </row>
    <row r="20" spans="1:10">
      <c r="A20" s="13" t="s">
        <v>39</v>
      </c>
      <c r="B20" s="13" t="s">
        <v>40</v>
      </c>
      <c r="C20" s="14">
        <f>(COUNT(點名紀錄!C16:S16)/COUNTA(點名紀錄!C16:S16))*15</f>
        <v>15</v>
      </c>
      <c r="D20" s="14"/>
      <c r="E20" s="14"/>
      <c r="F20" s="14"/>
      <c r="G20" s="14"/>
      <c r="H20" s="14" t="e">
        <v>#VALUE!</v>
      </c>
      <c r="I20" s="40"/>
      <c r="J20" s="40"/>
    </row>
    <row r="21" spans="1:10">
      <c r="A21" s="13" t="s">
        <v>41</v>
      </c>
      <c r="B21" s="13" t="s">
        <v>42</v>
      </c>
      <c r="C21" s="14">
        <f>(COUNT(點名紀錄!C17:S17)/COUNTA(點名紀錄!C17:S17))*15</f>
        <v>15</v>
      </c>
      <c r="D21" s="14"/>
      <c r="E21" s="14"/>
      <c r="F21" s="14"/>
      <c r="G21" s="14"/>
      <c r="H21" s="14" t="e">
        <v>#VALUE!</v>
      </c>
      <c r="I21" s="40"/>
      <c r="J21" s="40"/>
    </row>
    <row r="22" spans="1:10">
      <c r="A22" s="13" t="s">
        <v>43</v>
      </c>
      <c r="B22" s="13" t="s">
        <v>44</v>
      </c>
      <c r="C22" s="14">
        <f>(COUNT(點名紀錄!C18:S18)/COUNTA(點名紀錄!C18:S18))*15</f>
        <v>7.5</v>
      </c>
      <c r="D22" s="14"/>
      <c r="E22" s="14"/>
      <c r="F22" s="14"/>
      <c r="G22" s="14"/>
      <c r="H22" s="14" t="e">
        <v>#VALUE!</v>
      </c>
      <c r="I22" s="40"/>
      <c r="J22" s="40"/>
    </row>
    <row r="23" spans="1:10">
      <c r="A23" s="13" t="s">
        <v>45</v>
      </c>
      <c r="B23" s="13" t="s">
        <v>46</v>
      </c>
      <c r="C23" s="14">
        <f>(COUNT(點名紀錄!C19:S19)/COUNTA(點名紀錄!C19:S19))*15</f>
        <v>15</v>
      </c>
      <c r="D23" s="14"/>
      <c r="E23" s="14"/>
      <c r="F23" s="14"/>
      <c r="G23" s="14"/>
      <c r="H23" s="14" t="e">
        <v>#VALUE!</v>
      </c>
      <c r="I23" s="40"/>
      <c r="J23" s="40"/>
    </row>
    <row r="24" spans="1:10">
      <c r="A24" s="13" t="s">
        <v>47</v>
      </c>
      <c r="B24" s="13" t="s">
        <v>48</v>
      </c>
      <c r="C24" s="14">
        <f>(COUNT(點名紀錄!C20:S20)/COUNTA(點名紀錄!C20:S20))*15</f>
        <v>15</v>
      </c>
      <c r="D24" s="14"/>
      <c r="E24" s="14"/>
      <c r="F24" s="14"/>
      <c r="G24" s="14"/>
      <c r="H24" s="14" t="e">
        <v>#VALUE!</v>
      </c>
      <c r="I24" s="40"/>
      <c r="J24" s="40"/>
    </row>
    <row r="25" spans="1:10">
      <c r="A25" s="13" t="s">
        <v>49</v>
      </c>
      <c r="B25" s="13" t="s">
        <v>50</v>
      </c>
      <c r="C25" s="14">
        <f>(COUNT(點名紀錄!C21:S21)/COUNTA(點名紀錄!C21:S21))*15</f>
        <v>15</v>
      </c>
      <c r="D25" s="14"/>
      <c r="E25" s="14"/>
      <c r="F25" s="14"/>
      <c r="G25" s="14"/>
      <c r="H25" s="14" t="e">
        <v>#VALUE!</v>
      </c>
      <c r="I25" s="40"/>
      <c r="J25" s="40"/>
    </row>
    <row r="26" spans="1:10">
      <c r="A26" s="13" t="s">
        <v>51</v>
      </c>
      <c r="B26" s="13" t="s">
        <v>52</v>
      </c>
      <c r="C26" s="14">
        <f>(COUNT(點名紀錄!C22:S22)/COUNTA(點名紀錄!C22:S22))*15</f>
        <v>15</v>
      </c>
      <c r="D26" s="14"/>
      <c r="E26" s="14"/>
      <c r="F26" s="14"/>
      <c r="G26" s="14"/>
      <c r="H26" s="14" t="e">
        <v>#VALUE!</v>
      </c>
      <c r="I26" s="40"/>
      <c r="J26" s="40"/>
    </row>
    <row r="27" spans="1:10">
      <c r="A27" s="13" t="s">
        <v>53</v>
      </c>
      <c r="B27" s="13" t="s">
        <v>54</v>
      </c>
      <c r="C27" s="14">
        <f>(COUNT(點名紀錄!C23:S23)/COUNTA(點名紀錄!C23:S23))*15</f>
        <v>15</v>
      </c>
      <c r="D27" s="14"/>
      <c r="E27" s="14"/>
      <c r="F27" s="14"/>
      <c r="G27" s="14"/>
      <c r="H27" s="14" t="e">
        <v>#VALUE!</v>
      </c>
      <c r="I27" s="40"/>
      <c r="J27" s="40"/>
    </row>
    <row r="28" spans="1:10">
      <c r="A28" s="13" t="s">
        <v>55</v>
      </c>
      <c r="B28" s="13" t="s">
        <v>56</v>
      </c>
      <c r="C28" s="14">
        <f>(COUNT(點名紀錄!C24:S24)/COUNTA(點名紀錄!C24:S24))*15</f>
        <v>15</v>
      </c>
      <c r="D28" s="14"/>
      <c r="E28" s="14"/>
      <c r="F28" s="14"/>
      <c r="G28" s="14"/>
      <c r="H28" s="14" t="e">
        <v>#VALUE!</v>
      </c>
      <c r="I28" s="40"/>
      <c r="J28" s="40"/>
    </row>
    <row r="29" spans="1:10">
      <c r="A29" s="13" t="s">
        <v>57</v>
      </c>
      <c r="B29" s="13" t="s">
        <v>58</v>
      </c>
      <c r="C29" s="14">
        <f>(COUNT(點名紀錄!C25:S25)/COUNTA(點名紀錄!C25:S25))*15</f>
        <v>15</v>
      </c>
      <c r="D29" s="14"/>
      <c r="E29" s="14"/>
      <c r="F29" s="14"/>
      <c r="G29" s="14"/>
      <c r="H29" s="14" t="e">
        <v>#VALUE!</v>
      </c>
      <c r="I29" s="40"/>
      <c r="J29" s="40"/>
    </row>
    <row r="30" spans="1:10">
      <c r="A30" s="13" t="s">
        <v>59</v>
      </c>
      <c r="B30" s="13" t="s">
        <v>60</v>
      </c>
      <c r="C30" s="14">
        <f>(COUNT(點名紀錄!C26:S26)/COUNTA(點名紀錄!C26:S26))*15</f>
        <v>15</v>
      </c>
      <c r="D30" s="14"/>
      <c r="E30" s="14"/>
      <c r="F30" s="14"/>
      <c r="G30" s="14"/>
      <c r="H30" s="14" t="e">
        <v>#VALUE!</v>
      </c>
      <c r="I30" s="40"/>
      <c r="J30" s="40"/>
    </row>
    <row r="31" spans="1:10">
      <c r="A31" s="13" t="s">
        <v>61</v>
      </c>
      <c r="B31" s="13" t="s">
        <v>62</v>
      </c>
      <c r="C31" s="14">
        <f>(COUNT(點名紀錄!C27:S27)/COUNTA(點名紀錄!C27:S27))*15</f>
        <v>15</v>
      </c>
      <c r="D31" s="14"/>
      <c r="E31" s="14"/>
      <c r="F31" s="14"/>
      <c r="G31" s="14"/>
      <c r="H31" s="14" t="e">
        <v>#VALUE!</v>
      </c>
      <c r="I31" s="40"/>
      <c r="J31" s="40"/>
    </row>
    <row r="32" spans="1:10">
      <c r="A32" s="13" t="s">
        <v>63</v>
      </c>
      <c r="B32" s="13" t="s">
        <v>64</v>
      </c>
      <c r="C32" s="14">
        <f>(COUNT(點名紀錄!C28:S28)/COUNTA(點名紀錄!C28:S28))*15</f>
        <v>7.5</v>
      </c>
      <c r="D32" s="14"/>
      <c r="E32" s="14"/>
      <c r="F32" s="14"/>
      <c r="G32" s="14"/>
      <c r="H32" s="14" t="e">
        <v>#VALUE!</v>
      </c>
      <c r="I32" s="40"/>
      <c r="J32" s="40"/>
    </row>
    <row r="33" spans="1:10">
      <c r="A33" s="13" t="s">
        <v>65</v>
      </c>
      <c r="B33" s="13" t="s">
        <v>66</v>
      </c>
      <c r="C33" s="14">
        <f>(COUNT(點名紀錄!C29:S29)/COUNTA(點名紀錄!C29:S29))*15</f>
        <v>15</v>
      </c>
      <c r="D33" s="14"/>
      <c r="E33" s="14"/>
      <c r="F33" s="14"/>
      <c r="G33" s="14"/>
      <c r="H33" s="14" t="e">
        <v>#VALUE!</v>
      </c>
      <c r="I33" s="40"/>
      <c r="J33" s="40"/>
    </row>
    <row r="34" spans="1:10">
      <c r="A34" s="13" t="s">
        <v>67</v>
      </c>
      <c r="B34" s="13" t="s">
        <v>68</v>
      </c>
      <c r="C34" s="14">
        <f>(COUNT(點名紀錄!C30:S30)/COUNTA(點名紀錄!C30:S30))*15</f>
        <v>15</v>
      </c>
      <c r="D34" s="14"/>
      <c r="E34" s="14"/>
      <c r="F34" s="14"/>
      <c r="G34" s="14"/>
      <c r="H34" s="14" t="e">
        <v>#VALUE!</v>
      </c>
      <c r="I34" s="40"/>
      <c r="J34" s="40"/>
    </row>
    <row r="35" spans="1:10">
      <c r="A35" s="13" t="s">
        <v>69</v>
      </c>
      <c r="B35" s="13" t="s">
        <v>70</v>
      </c>
      <c r="C35" s="14">
        <f>(COUNT(點名紀錄!C31:S31)/COUNTA(點名紀錄!C31:S31))*15</f>
        <v>15</v>
      </c>
      <c r="D35" s="14"/>
      <c r="E35" s="14"/>
      <c r="F35" s="14"/>
      <c r="G35" s="14"/>
      <c r="H35" s="14" t="e">
        <v>#VALUE!</v>
      </c>
      <c r="I35" s="40"/>
      <c r="J35" s="40"/>
    </row>
    <row r="36" spans="1:10">
      <c r="A36" s="13" t="s">
        <v>71</v>
      </c>
      <c r="B36" s="13" t="s">
        <v>72</v>
      </c>
      <c r="C36" s="14">
        <f>(COUNT(點名紀錄!C32:S32)/COUNTA(點名紀錄!C32:S32))*15</f>
        <v>15</v>
      </c>
      <c r="D36" s="14"/>
      <c r="E36" s="14"/>
      <c r="F36" s="14"/>
      <c r="G36" s="14"/>
      <c r="H36" s="14" t="e">
        <v>#VALUE!</v>
      </c>
      <c r="I36" s="40"/>
      <c r="J36" s="40"/>
    </row>
    <row r="37" spans="1:10">
      <c r="A37" s="13" t="s">
        <v>73</v>
      </c>
      <c r="B37" s="13" t="s">
        <v>74</v>
      </c>
      <c r="C37" s="14">
        <f>(COUNT(點名紀錄!C33:S33)/COUNTA(點名紀錄!C33:S33))*15</f>
        <v>15</v>
      </c>
      <c r="D37" s="14"/>
      <c r="E37" s="14"/>
      <c r="F37" s="14"/>
      <c r="G37" s="14"/>
      <c r="H37" s="14" t="e">
        <v>#VALUE!</v>
      </c>
      <c r="I37" s="40"/>
      <c r="J37" s="40"/>
    </row>
    <row r="38" spans="1:10">
      <c r="A38" s="13" t="s">
        <v>75</v>
      </c>
      <c r="B38" s="13" t="s">
        <v>76</v>
      </c>
      <c r="C38" s="14">
        <f>(COUNT(點名紀錄!C34:S34)/COUNTA(點名紀錄!C34:S34))*15</f>
        <v>15</v>
      </c>
      <c r="D38" s="14"/>
      <c r="E38" s="14"/>
      <c r="F38" s="14"/>
      <c r="G38" s="14"/>
      <c r="H38" s="14" t="e">
        <v>#VALUE!</v>
      </c>
      <c r="I38" s="40"/>
      <c r="J38" s="40"/>
    </row>
    <row r="39" spans="1:10">
      <c r="A39" s="13" t="s">
        <v>77</v>
      </c>
      <c r="B39" s="13" t="s">
        <v>78</v>
      </c>
      <c r="C39" s="14">
        <f>(COUNT(點名紀錄!C35:S35)/COUNTA(點名紀錄!C35:S35))*15</f>
        <v>15</v>
      </c>
      <c r="D39" s="14"/>
      <c r="E39" s="14"/>
      <c r="F39" s="14"/>
      <c r="G39" s="14"/>
      <c r="H39" s="14" t="e">
        <v>#VALUE!</v>
      </c>
      <c r="I39" s="40"/>
      <c r="J39" s="40"/>
    </row>
    <row r="40" spans="1:10">
      <c r="A40" s="13" t="s">
        <v>79</v>
      </c>
      <c r="B40" s="13" t="s">
        <v>80</v>
      </c>
      <c r="C40" s="14">
        <f>(COUNT(點名紀錄!C36:S36)/COUNTA(點名紀錄!C36:S36))*15</f>
        <v>15</v>
      </c>
      <c r="D40" s="14"/>
      <c r="E40" s="14"/>
      <c r="F40" s="14"/>
      <c r="G40" s="14"/>
      <c r="H40" s="14" t="e">
        <v>#VALUE!</v>
      </c>
      <c r="I40" s="40"/>
      <c r="J40" s="40"/>
    </row>
    <row r="41" spans="1:10">
      <c r="A41" s="13" t="s">
        <v>81</v>
      </c>
      <c r="B41" s="13" t="s">
        <v>82</v>
      </c>
      <c r="C41" s="14">
        <f>(COUNT(點名紀錄!C37:S37)/COUNTA(點名紀錄!C37:S37))*15</f>
        <v>15</v>
      </c>
      <c r="D41" s="14"/>
      <c r="E41" s="14"/>
      <c r="F41" s="14"/>
      <c r="G41" s="14"/>
      <c r="H41" s="14" t="e">
        <v>#VALUE!</v>
      </c>
      <c r="I41" s="40"/>
      <c r="J41" s="40"/>
    </row>
    <row r="42" spans="1:10">
      <c r="A42" s="13" t="s">
        <v>83</v>
      </c>
      <c r="B42" s="13" t="s">
        <v>84</v>
      </c>
      <c r="C42" s="14">
        <f>(COUNT(點名紀錄!C38:S38)/COUNTA(點名紀錄!C38:S38))*15</f>
        <v>15</v>
      </c>
      <c r="D42" s="14"/>
      <c r="E42" s="14"/>
      <c r="F42" s="14"/>
      <c r="G42" s="14"/>
      <c r="H42" s="14" t="e">
        <v>#VALUE!</v>
      </c>
      <c r="I42" s="40"/>
      <c r="J42" s="40"/>
    </row>
    <row r="43" spans="1:10">
      <c r="A43" s="13" t="s">
        <v>85</v>
      </c>
      <c r="B43" s="13" t="s">
        <v>86</v>
      </c>
      <c r="C43" s="14">
        <f>(COUNT(點名紀錄!C39:S39)/COUNTA(點名紀錄!C39:S39))*15</f>
        <v>15</v>
      </c>
      <c r="D43" s="14"/>
      <c r="E43" s="14"/>
      <c r="F43" s="14"/>
      <c r="G43" s="14"/>
      <c r="H43" s="14" t="e">
        <v>#VALUE!</v>
      </c>
      <c r="I43" s="40"/>
      <c r="J43" s="40"/>
    </row>
    <row r="44" spans="1:10">
      <c r="A44" s="13" t="s">
        <v>87</v>
      </c>
      <c r="B44" s="13" t="s">
        <v>88</v>
      </c>
      <c r="C44" s="14">
        <f>(COUNT(點名紀錄!C40:S40)/COUNTA(點名紀錄!C40:S40))*15</f>
        <v>15</v>
      </c>
      <c r="D44" s="14"/>
      <c r="E44" s="14"/>
      <c r="F44" s="14"/>
      <c r="G44" s="14"/>
      <c r="H44" s="14" t="e">
        <v>#VALUE!</v>
      </c>
      <c r="I44" s="40"/>
      <c r="J44" s="40"/>
    </row>
    <row r="45" spans="1:10">
      <c r="A45" s="13" t="s">
        <v>89</v>
      </c>
      <c r="B45" s="13" t="s">
        <v>90</v>
      </c>
      <c r="C45" s="14">
        <f>(COUNT(點名紀錄!C41:S41)/COUNTA(點名紀錄!C41:S41))*15</f>
        <v>15</v>
      </c>
      <c r="D45" s="14"/>
      <c r="E45" s="14"/>
      <c r="F45" s="14"/>
      <c r="G45" s="14"/>
      <c r="H45" s="14" t="e">
        <v>#VALUE!</v>
      </c>
      <c r="I45" s="40"/>
      <c r="J45" s="40"/>
    </row>
    <row r="46" spans="1:10">
      <c r="A46" s="13" t="s">
        <v>91</v>
      </c>
      <c r="B46" s="13" t="s">
        <v>92</v>
      </c>
      <c r="C46" s="14">
        <f>(COUNT(點名紀錄!C42:S42)/COUNTA(點名紀錄!C42:S42))*15</f>
        <v>15</v>
      </c>
      <c r="D46" s="14"/>
      <c r="E46" s="14"/>
      <c r="F46" s="14"/>
      <c r="G46" s="14"/>
      <c r="H46" s="14" t="e">
        <v>#VALUE!</v>
      </c>
      <c r="I46" s="40"/>
      <c r="J46" s="40"/>
    </row>
    <row r="47" spans="1:10">
      <c r="A47" s="13" t="s">
        <v>93</v>
      </c>
      <c r="B47" s="13" t="s">
        <v>94</v>
      </c>
      <c r="C47" s="14">
        <f>(COUNT(點名紀錄!C43:S43)/COUNTA(點名紀錄!C43:S43))*15</f>
        <v>15</v>
      </c>
      <c r="D47" s="14"/>
      <c r="E47" s="14"/>
      <c r="F47" s="14"/>
      <c r="G47" s="14"/>
      <c r="H47" s="14" t="e">
        <v>#VALUE!</v>
      </c>
      <c r="I47" s="40"/>
      <c r="J47" s="40"/>
    </row>
    <row r="48" spans="1:10">
      <c r="A48" s="13" t="s">
        <v>95</v>
      </c>
      <c r="B48" s="13" t="s">
        <v>96</v>
      </c>
      <c r="C48" s="14">
        <f>(COUNT(點名紀錄!C44:S44)/COUNTA(點名紀錄!C44:S44))*15</f>
        <v>15</v>
      </c>
      <c r="D48" s="14"/>
      <c r="E48" s="14"/>
      <c r="F48" s="14"/>
      <c r="G48" s="14"/>
      <c r="H48" s="14" t="e">
        <v>#VALUE!</v>
      </c>
      <c r="I48" s="40"/>
      <c r="J48" s="40"/>
    </row>
    <row r="49" spans="1:10">
      <c r="A49" s="13" t="s">
        <v>97</v>
      </c>
      <c r="B49" s="13" t="s">
        <v>98</v>
      </c>
      <c r="C49" s="14">
        <f>(COUNT(點名紀錄!C45:S45)/COUNTA(點名紀錄!C45:S45))*15</f>
        <v>15</v>
      </c>
      <c r="D49" s="14"/>
      <c r="E49" s="14"/>
      <c r="F49" s="14"/>
      <c r="G49" s="14"/>
      <c r="H49" s="14" t="e">
        <v>#VALUE!</v>
      </c>
      <c r="I49" s="40"/>
      <c r="J49" s="40"/>
    </row>
    <row r="50" spans="1:10">
      <c r="A50" s="13" t="s">
        <v>99</v>
      </c>
      <c r="B50" s="13" t="s">
        <v>100</v>
      </c>
      <c r="C50" s="14">
        <f>(COUNT(點名紀錄!C46:S46)/COUNTA(點名紀錄!C46:S46))*15</f>
        <v>7.5</v>
      </c>
      <c r="D50" s="14"/>
      <c r="E50" s="14"/>
      <c r="F50" s="14"/>
      <c r="G50" s="14"/>
      <c r="H50" s="14" t="e">
        <v>#VALUE!</v>
      </c>
      <c r="I50" s="40"/>
      <c r="J50" s="40"/>
    </row>
    <row r="51" spans="1:10">
      <c r="A51" s="13" t="s">
        <v>101</v>
      </c>
      <c r="B51" s="13" t="s">
        <v>102</v>
      </c>
      <c r="C51" s="14">
        <f>(COUNT(點名紀錄!C47:S47)/COUNTA(點名紀錄!C47:S47))*15</f>
        <v>15</v>
      </c>
      <c r="D51" s="14"/>
      <c r="E51" s="14"/>
      <c r="F51" s="14"/>
      <c r="G51" s="14"/>
      <c r="H51" s="14" t="e">
        <v>#VALUE!</v>
      </c>
      <c r="I51" s="40"/>
      <c r="J51" s="40"/>
    </row>
    <row r="52" spans="1:10">
      <c r="A52" s="13" t="s">
        <v>103</v>
      </c>
      <c r="B52" s="13" t="s">
        <v>104</v>
      </c>
      <c r="C52" s="14">
        <f>(COUNT(點名紀錄!C48:S48)/COUNTA(點名紀錄!C48:S48))*15</f>
        <v>15</v>
      </c>
      <c r="D52" s="14"/>
      <c r="E52" s="14"/>
      <c r="F52" s="14"/>
      <c r="G52" s="14"/>
      <c r="H52" s="14" t="e">
        <v>#VALUE!</v>
      </c>
      <c r="I52" s="40"/>
      <c r="J52" s="40"/>
    </row>
    <row r="53" spans="1:10">
      <c r="A53" s="13" t="s">
        <v>105</v>
      </c>
      <c r="B53" s="13" t="s">
        <v>106</v>
      </c>
      <c r="C53" s="14">
        <f>(COUNT(點名紀錄!C49:S49)/COUNTA(點名紀錄!C49:S49))*15</f>
        <v>15</v>
      </c>
      <c r="D53" s="14"/>
      <c r="E53" s="14"/>
      <c r="F53" s="14"/>
      <c r="G53" s="14"/>
      <c r="H53" s="14" t="e">
        <v>#VALUE!</v>
      </c>
      <c r="I53" s="40"/>
      <c r="J53" s="40"/>
    </row>
    <row r="54" spans="1:10">
      <c r="A54" s="13" t="s">
        <v>107</v>
      </c>
      <c r="B54" s="13" t="s">
        <v>108</v>
      </c>
      <c r="C54" s="14">
        <f>(COUNT(點名紀錄!C50:S50)/COUNTA(點名紀錄!C50:S50))*15</f>
        <v>15</v>
      </c>
      <c r="D54" s="14"/>
      <c r="E54" s="14"/>
      <c r="F54" s="14"/>
      <c r="G54" s="14"/>
      <c r="H54" s="14" t="e">
        <v>#VALUE!</v>
      </c>
      <c r="I54" s="40"/>
      <c r="J54" s="40"/>
    </row>
    <row r="55" spans="1:10">
      <c r="A55" s="13" t="s">
        <v>109</v>
      </c>
      <c r="B55" s="13" t="s">
        <v>110</v>
      </c>
      <c r="C55" s="14">
        <f>(COUNT(點名紀錄!C51:S51)/COUNTA(點名紀錄!C51:S51))*15</f>
        <v>15</v>
      </c>
      <c r="D55" s="14"/>
      <c r="E55" s="14"/>
      <c r="F55" s="14"/>
      <c r="G55" s="14"/>
      <c r="H55" s="14" t="e">
        <v>#VALUE!</v>
      </c>
      <c r="I55" s="40"/>
      <c r="J55" s="40"/>
    </row>
    <row r="56" spans="1:10">
      <c r="A56" s="13" t="s">
        <v>111</v>
      </c>
      <c r="B56" s="13" t="s">
        <v>112</v>
      </c>
      <c r="C56" s="14">
        <f>(COUNT(點名紀錄!C52:S52)/COUNTA(點名紀錄!C52:S52))*15</f>
        <v>15</v>
      </c>
      <c r="D56" s="14"/>
      <c r="E56" s="14"/>
      <c r="F56" s="14"/>
      <c r="G56" s="14"/>
      <c r="H56" s="14" t="e">
        <v>#VALUE!</v>
      </c>
      <c r="I56" s="40"/>
      <c r="J56" s="40"/>
    </row>
    <row r="57" spans="1:10">
      <c r="A57" s="13" t="s">
        <v>113</v>
      </c>
      <c r="B57" s="13" t="s">
        <v>114</v>
      </c>
      <c r="C57" s="14">
        <f>(COUNT(點名紀錄!C53:S53)/COUNTA(點名紀錄!C53:S53))*15</f>
        <v>15</v>
      </c>
      <c r="D57" s="14"/>
      <c r="E57" s="14"/>
      <c r="F57" s="14"/>
      <c r="G57" s="14"/>
      <c r="H57" s="14" t="e">
        <v>#VALUE!</v>
      </c>
      <c r="I57" s="40"/>
      <c r="J57" s="40"/>
    </row>
    <row r="58" spans="1:10">
      <c r="A58" s="8"/>
      <c r="B58" s="8"/>
      <c r="C58" s="8"/>
      <c r="D58" s="8"/>
      <c r="E58" s="8"/>
      <c r="F58" s="8"/>
      <c r="G58" s="8"/>
      <c r="H58" s="8"/>
      <c r="I58" s="40"/>
      <c r="J58" s="40"/>
    </row>
  </sheetData>
  <mergeCells count="2">
    <mergeCell ref="I7:I58"/>
    <mergeCell ref="J7:J5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點名紀錄</vt:lpstr>
      <vt:lpstr>分組</vt:lpstr>
      <vt:lpstr>實驗安排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Y. L. Hwang</cp:lastModifiedBy>
  <dcterms:created xsi:type="dcterms:W3CDTF">2026-02-23T03:13:30Z</dcterms:created>
  <dcterms:modified xsi:type="dcterms:W3CDTF">2026-03-15T06:29:09Z</dcterms:modified>
  <cp:category/>
</cp:coreProperties>
</file>